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18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<sst xmlns="http://schemas.openxmlformats.org/spreadsheetml/2006/main" count="4374" uniqueCount="3426">
  <si>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</si>
  <si>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</si>
  <si>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</si>
  <si>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</si>
  <si>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</si>
  <si>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</si>
  <si>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</si>
  <si>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</si>
  <si>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</si>
  <si>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</si>
  <si>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</si>
  <si>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</si>
  <si>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</si>
  <si>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</si>
  <si>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</si>
  <si>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</si>
  <si>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</si>
  <si>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</si>
  <si>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</si>
  <si>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</si>
  <si>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</si>
  <si>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</si>
  <si>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</si>
  <si>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</si>
  <si>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</si>
  <si>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</si>
  <si>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</si>
  <si>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</si>
  <si>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</si>
  <si>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</si>
  <si>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</si>
  <si>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DRNIŠA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</si>
  <si>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</si>
  <si>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</si>
  <si>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</si>
  <si>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</si>
  <si>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</si>
  <si>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</si>
  <si>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</si>
  <si>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</si>
  <si>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</si>
  <si>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</si>
  <si>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</si>
  <si>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</si>
  <si>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</si>
  <si>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</si>
  <si>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</si>
  <si>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</si>
  <si>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</si>
  <si>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33968 - JAVNA VATROGASNA POSTROJBA GRADA DRNIŠA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</si>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</sst>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trike/>
      <sz val="9"/>
      <color theme="1"/>
      <name val="Arial"/>
      <charset val="134"/>
    </font>
    <font>
      <sz val="8"/>
      <color rgb="FFFF0000"/>
      <name val="Arial"/>
      <charset val="134"/>
    </font>
    <font>
      <b/>
      <sz val="8"/>
      <color rgb="FF0000FF"/>
      <name val="Arial"/>
      <charset val="134"/>
    </font>
    <font>
      <sz val="10"/>
      <color rgb="FF0000FF"/>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621585.79</v>
      </c>
      <c r="D2" s="340">
        <f>'PR-RAS'!E6</f>
        <v>874781.7</v>
      </c>
      <c r="E2" s="340">
        <v>0</v>
      </c>
      <c r="F2" s="340">
        <v>0</v>
      </c>
      <c r="G2" s="341">
        <f t="shared" ref="G2:G264" si="0">(B2/1000)*(C2*1+D2*2)</f>
        <v>2371.14919</v>
      </c>
      <c r="H2" s="341">
        <f t="shared" ref="H2:H264" si="1">ABS(C2-ROUND(C2,0))+ABS(D2-ROUND(D2,0))</f>
        <v>0.509999999892898</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0</v>
      </c>
      <c r="D46" s="337">
        <f>'PR-RAS'!E50</f>
        <v>0</v>
      </c>
      <c r="E46" s="337">
        <v>0</v>
      </c>
      <c r="F46" s="337">
        <v>0</v>
      </c>
      <c r="G46" s="338">
        <f t="shared" si="0"/>
        <v>0</v>
      </c>
      <c r="H46" s="338">
        <f t="shared" si="1"/>
        <v>0</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0</v>
      </c>
      <c r="D64" s="337">
        <f>'PR-RAS'!E68</f>
        <v>0</v>
      </c>
      <c r="E64" s="337">
        <v>0</v>
      </c>
      <c r="F64" s="337">
        <v>0</v>
      </c>
      <c r="G64" s="338">
        <f t="shared" si="0"/>
        <v>0</v>
      </c>
      <c r="H64" s="338">
        <f t="shared" si="1"/>
        <v>0</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0</v>
      </c>
      <c r="D65" s="337">
        <f>'PR-RAS'!E69</f>
        <v>0</v>
      </c>
      <c r="E65" s="337">
        <v>0</v>
      </c>
      <c r="F65" s="337">
        <v>0</v>
      </c>
      <c r="G65" s="338">
        <f t="shared" si="0"/>
        <v>0</v>
      </c>
      <c r="H65" s="338">
        <f t="shared" si="1"/>
        <v>0</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0</v>
      </c>
      <c r="D102" s="337">
        <f>'PR-RAS'!E106</f>
        <v>0</v>
      </c>
      <c r="E102" s="337">
        <v>0</v>
      </c>
      <c r="F102" s="337">
        <v>0</v>
      </c>
      <c r="G102" s="338">
        <f t="shared" si="0"/>
        <v>0</v>
      </c>
      <c r="H102" s="338">
        <f t="shared" si="1"/>
        <v>0</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0</v>
      </c>
      <c r="D108" s="337">
        <f>'PR-RAS'!E112</f>
        <v>0</v>
      </c>
      <c r="E108" s="337">
        <v>0</v>
      </c>
      <c r="F108" s="337">
        <v>0</v>
      </c>
      <c r="G108" s="338">
        <f t="shared" si="0"/>
        <v>0</v>
      </c>
      <c r="H108" s="338">
        <f t="shared" si="1"/>
        <v>0</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0</v>
      </c>
      <c r="D113" s="337">
        <f>'PR-RAS'!E117</f>
        <v>0</v>
      </c>
      <c r="E113" s="337">
        <v>0</v>
      </c>
      <c r="F113" s="337">
        <v>0</v>
      </c>
      <c r="G113" s="338">
        <f t="shared" si="0"/>
        <v>0</v>
      </c>
      <c r="H113" s="338">
        <f t="shared" si="1"/>
        <v>0</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19402.76</v>
      </c>
      <c r="D120" s="337">
        <f>'PR-RAS'!E124</f>
        <v>3031.15</v>
      </c>
      <c r="E120" s="337">
        <v>0</v>
      </c>
      <c r="F120" s="337">
        <v>0</v>
      </c>
      <c r="G120" s="338">
        <f t="shared" si="0"/>
        <v>3030.34214</v>
      </c>
      <c r="H120" s="338">
        <f t="shared" si="1"/>
        <v>0.390000000001692</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19402.76</v>
      </c>
      <c r="D121" s="337">
        <f>'PR-RAS'!E125</f>
        <v>3031.15</v>
      </c>
      <c r="E121" s="337">
        <v>0</v>
      </c>
      <c r="F121" s="337">
        <v>0</v>
      </c>
      <c r="G121" s="338">
        <f t="shared" si="0"/>
        <v>3055.8072</v>
      </c>
      <c r="H121" s="338">
        <f t="shared" si="1"/>
        <v>0.390000000001692</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19402.76</v>
      </c>
      <c r="D123" s="337">
        <f>'PR-RAS'!E127</f>
        <v>3031.15</v>
      </c>
      <c r="E123" s="337">
        <v>0</v>
      </c>
      <c r="F123" s="337">
        <v>0</v>
      </c>
      <c r="G123" s="338">
        <f t="shared" si="0"/>
        <v>3106.73732</v>
      </c>
      <c r="H123" s="338">
        <f t="shared" si="1"/>
        <v>0.390000000001692</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0</v>
      </c>
      <c r="D124" s="337">
        <f>'PR-RAS'!E128</f>
        <v>0</v>
      </c>
      <c r="E124" s="337">
        <v>0</v>
      </c>
      <c r="F124" s="337">
        <v>0</v>
      </c>
      <c r="G124" s="338">
        <f t="shared" si="0"/>
        <v>0</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0</v>
      </c>
      <c r="E125" s="337">
        <v>0</v>
      </c>
      <c r="F125" s="337">
        <v>0</v>
      </c>
      <c r="G125" s="338">
        <f t="shared" si="0"/>
        <v>0</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602183.03</v>
      </c>
      <c r="D129" s="337">
        <f>'PR-RAS'!E133</f>
        <v>871750.55</v>
      </c>
      <c r="E129" s="337">
        <v>0</v>
      </c>
      <c r="F129" s="337">
        <v>0</v>
      </c>
      <c r="G129" s="338">
        <f t="shared" si="0"/>
        <v>300247.56864</v>
      </c>
      <c r="H129" s="338">
        <f t="shared" si="1"/>
        <v>0.479999999981374</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602183.03</v>
      </c>
      <c r="D130" s="337">
        <f>'PR-RAS'!E134</f>
        <v>871750.55</v>
      </c>
      <c r="E130" s="337">
        <v>0</v>
      </c>
      <c r="F130" s="337">
        <v>0</v>
      </c>
      <c r="G130" s="338">
        <f t="shared" si="0"/>
        <v>302593.25277</v>
      </c>
      <c r="H130" s="338">
        <f t="shared" si="1"/>
        <v>0.479999999981374</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602183.03</v>
      </c>
      <c r="D131" s="337">
        <f>'PR-RAS'!E135</f>
        <v>871750.55</v>
      </c>
      <c r="E131" s="337">
        <v>0</v>
      </c>
      <c r="F131" s="337">
        <v>0</v>
      </c>
      <c r="G131" s="338">
        <f t="shared" si="0"/>
        <v>304938.9369</v>
      </c>
      <c r="H131" s="338">
        <f t="shared" si="1"/>
        <v>0.479999999981374</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616865.78</v>
      </c>
      <c r="D147" s="337">
        <f>'PR-RAS'!E151</f>
        <v>871607.59</v>
      </c>
      <c r="E147" s="337">
        <v>0</v>
      </c>
      <c r="F147" s="337">
        <v>0</v>
      </c>
      <c r="G147" s="338">
        <f t="shared" si="0"/>
        <v>344571.82016</v>
      </c>
      <c r="H147" s="338">
        <f t="shared" si="1"/>
        <v>0.630000000004657</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525322.07</v>
      </c>
      <c r="D148" s="337">
        <f>'PR-RAS'!E152</f>
        <v>781082.74</v>
      </c>
      <c r="E148" s="337">
        <v>0</v>
      </c>
      <c r="F148" s="337">
        <v>0</v>
      </c>
      <c r="G148" s="338">
        <f t="shared" si="0"/>
        <v>306860.66985</v>
      </c>
      <c r="H148" s="338">
        <f t="shared" si="1"/>
        <v>0.330000000074506</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418125.14</v>
      </c>
      <c r="D149" s="337">
        <f>'PR-RAS'!E153</f>
        <v>608898.78</v>
      </c>
      <c r="E149" s="337">
        <v>0</v>
      </c>
      <c r="F149" s="337">
        <v>0</v>
      </c>
      <c r="G149" s="338">
        <f t="shared" si="0"/>
        <v>242116.5596</v>
      </c>
      <c r="H149" s="338">
        <f t="shared" si="1"/>
        <v>0.35999999998603</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418125.14</v>
      </c>
      <c r="D150" s="337">
        <f>'PR-RAS'!E154</f>
        <v>608898.78</v>
      </c>
      <c r="E150" s="337">
        <v>0</v>
      </c>
      <c r="F150" s="337">
        <v>0</v>
      </c>
      <c r="G150" s="338">
        <f t="shared" si="0"/>
        <v>243752.4823</v>
      </c>
      <c r="H150" s="338">
        <f t="shared" si="1"/>
        <v>0.35999999998603</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16328.2</v>
      </c>
      <c r="D154" s="337">
        <f>'PR-RAS'!E158</f>
        <v>24367.25</v>
      </c>
      <c r="E154" s="337">
        <v>0</v>
      </c>
      <c r="F154" s="337">
        <v>0</v>
      </c>
      <c r="G154" s="338">
        <f t="shared" si="0"/>
        <v>9954.5931</v>
      </c>
      <c r="H154" s="338">
        <f t="shared" si="1"/>
        <v>0.450000000000728</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90868.73</v>
      </c>
      <c r="D155" s="337">
        <f>'PR-RAS'!E159</f>
        <v>147816.71</v>
      </c>
      <c r="E155" s="337">
        <v>0</v>
      </c>
      <c r="F155" s="337">
        <v>0</v>
      </c>
      <c r="G155" s="338">
        <f t="shared" si="0"/>
        <v>59521.3311</v>
      </c>
      <c r="H155" s="338">
        <f t="shared" si="1"/>
        <v>0.55999999998312</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29267.76</v>
      </c>
      <c r="D156" s="337">
        <f>'PR-RAS'!E160</f>
        <v>47612.14</v>
      </c>
      <c r="E156" s="337">
        <v>0</v>
      </c>
      <c r="F156" s="337">
        <v>0</v>
      </c>
      <c r="G156" s="338">
        <f t="shared" si="0"/>
        <v>19296.2662</v>
      </c>
      <c r="H156" s="338">
        <f t="shared" si="1"/>
        <v>0.380000000001019</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61600.97</v>
      </c>
      <c r="D157" s="337">
        <f>'PR-RAS'!E161</f>
        <v>100204.57</v>
      </c>
      <c r="E157" s="337">
        <v>0</v>
      </c>
      <c r="F157" s="337">
        <v>0</v>
      </c>
      <c r="G157" s="338">
        <f t="shared" si="0"/>
        <v>40873.57716</v>
      </c>
      <c r="H157" s="338">
        <f t="shared" si="1"/>
        <v>0.459999999991851</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91543.71</v>
      </c>
      <c r="D159" s="337">
        <f>'PR-RAS'!E163</f>
        <v>90524.85</v>
      </c>
      <c r="E159" s="337">
        <v>0</v>
      </c>
      <c r="F159" s="337">
        <v>0</v>
      </c>
      <c r="G159" s="338">
        <f t="shared" si="0"/>
        <v>43069.75878</v>
      </c>
      <c r="H159" s="338">
        <f t="shared" si="1"/>
        <v>0.440000000002328</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10215.53</v>
      </c>
      <c r="D160" s="337">
        <f>'PR-RAS'!E164</f>
        <v>12138.66</v>
      </c>
      <c r="E160" s="337">
        <v>0</v>
      </c>
      <c r="F160" s="337">
        <v>0</v>
      </c>
      <c r="G160" s="338">
        <f t="shared" si="0"/>
        <v>5484.36315</v>
      </c>
      <c r="H160" s="338">
        <f t="shared" si="1"/>
        <v>0.81000000000131</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491.21</v>
      </c>
      <c r="D161" s="337">
        <f>'PR-RAS'!E165</f>
        <v>285</v>
      </c>
      <c r="E161" s="337">
        <v>0</v>
      </c>
      <c r="F161" s="337">
        <v>0</v>
      </c>
      <c r="G161" s="338">
        <f t="shared" si="0"/>
        <v>169.7936</v>
      </c>
      <c r="H161" s="338">
        <f t="shared" si="1"/>
        <v>0.20999999999998</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9583.63</v>
      </c>
      <c r="D162" s="337">
        <f>'PR-RAS'!E166</f>
        <v>11823.66</v>
      </c>
      <c r="E162" s="337">
        <v>0</v>
      </c>
      <c r="F162" s="337">
        <v>0</v>
      </c>
      <c r="G162" s="338">
        <f t="shared" si="0"/>
        <v>5350.18295</v>
      </c>
      <c r="H162" s="338">
        <f t="shared" si="1"/>
        <v>0.710000000000946</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140.69</v>
      </c>
      <c r="D163" s="337">
        <f>'PR-RAS'!E167</f>
        <v>30</v>
      </c>
      <c r="E163" s="337">
        <v>0</v>
      </c>
      <c r="F163" s="337">
        <v>0</v>
      </c>
      <c r="G163" s="338">
        <f t="shared" si="0"/>
        <v>32.51178</v>
      </c>
      <c r="H163" s="338">
        <f t="shared" si="1"/>
        <v>0.310000000000002</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32435.99</v>
      </c>
      <c r="D165" s="337">
        <f>'PR-RAS'!E169</f>
        <v>43768.83</v>
      </c>
      <c r="E165" s="337">
        <v>0</v>
      </c>
      <c r="F165" s="337">
        <v>0</v>
      </c>
      <c r="G165" s="338">
        <f t="shared" si="0"/>
        <v>19675.6786</v>
      </c>
      <c r="H165" s="338">
        <f t="shared" si="1"/>
        <v>0.179999999996653</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1620.88</v>
      </c>
      <c r="D166" s="337">
        <f>'PR-RAS'!E170</f>
        <v>1686.22</v>
      </c>
      <c r="E166" s="337">
        <v>0</v>
      </c>
      <c r="F166" s="337">
        <v>0</v>
      </c>
      <c r="G166" s="338">
        <f t="shared" si="0"/>
        <v>823.8978</v>
      </c>
      <c r="H166" s="338">
        <f t="shared" si="1"/>
        <v>0.339999999999918</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515.57</v>
      </c>
      <c r="D167" s="337">
        <f>'PR-RAS'!E171</f>
        <v>0</v>
      </c>
      <c r="E167" s="337">
        <v>0</v>
      </c>
      <c r="F167" s="337">
        <v>0</v>
      </c>
      <c r="G167" s="338">
        <f t="shared" si="0"/>
        <v>85.58462</v>
      </c>
      <c r="H167" s="338">
        <f t="shared" si="1"/>
        <v>0.42999999999995</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9110.77</v>
      </c>
      <c r="D168" s="337">
        <f>'PR-RAS'!E172</f>
        <v>8246.24</v>
      </c>
      <c r="E168" s="337">
        <v>0</v>
      </c>
      <c r="F168" s="337">
        <v>0</v>
      </c>
      <c r="G168" s="338">
        <f t="shared" si="0"/>
        <v>4275.74275</v>
      </c>
      <c r="H168" s="338">
        <f t="shared" si="1"/>
        <v>0.469999999999345</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14498.46</v>
      </c>
      <c r="D169" s="337">
        <f>'PR-RAS'!E173</f>
        <v>5290.42</v>
      </c>
      <c r="E169" s="337">
        <v>0</v>
      </c>
      <c r="F169" s="337">
        <v>0</v>
      </c>
      <c r="G169" s="338">
        <f t="shared" si="0"/>
        <v>4213.3224</v>
      </c>
      <c r="H169" s="338">
        <f t="shared" si="1"/>
        <v>0.8799999999992</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767.72</v>
      </c>
      <c r="D170" s="337">
        <f>'PR-RAS'!E174</f>
        <v>6044.88</v>
      </c>
      <c r="E170" s="337">
        <v>0</v>
      </c>
      <c r="F170" s="337">
        <v>0</v>
      </c>
      <c r="G170" s="338">
        <f t="shared" si="0"/>
        <v>2172.91412</v>
      </c>
      <c r="H170" s="338">
        <f t="shared" si="1"/>
        <v>0.399999999999864</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5922.59</v>
      </c>
      <c r="D172" s="337">
        <f>'PR-RAS'!E176</f>
        <v>22501.07</v>
      </c>
      <c r="E172" s="337">
        <v>0</v>
      </c>
      <c r="F172" s="337">
        <v>0</v>
      </c>
      <c r="G172" s="338">
        <f t="shared" si="0"/>
        <v>8708.12883</v>
      </c>
      <c r="H172" s="338">
        <f t="shared" si="1"/>
        <v>0.479999999999563</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39964.59</v>
      </c>
      <c r="D173" s="337">
        <f>'PR-RAS'!E177</f>
        <v>26638.14</v>
      </c>
      <c r="E173" s="337">
        <v>0</v>
      </c>
      <c r="F173" s="337">
        <v>0</v>
      </c>
      <c r="G173" s="338">
        <f t="shared" si="0"/>
        <v>16037.42964</v>
      </c>
      <c r="H173" s="338">
        <f t="shared" si="1"/>
        <v>0.55000000000291</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2505.57</v>
      </c>
      <c r="D174" s="337">
        <f>'PR-RAS'!E178</f>
        <v>2316.33</v>
      </c>
      <c r="E174" s="337">
        <v>0</v>
      </c>
      <c r="F174" s="337">
        <v>0</v>
      </c>
      <c r="G174" s="338">
        <f t="shared" si="0"/>
        <v>1234.91379</v>
      </c>
      <c r="H174" s="338">
        <f t="shared" si="1"/>
        <v>0.759999999999764</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30103.47</v>
      </c>
      <c r="D175" s="337">
        <f>'PR-RAS'!E179</f>
        <v>15882.07</v>
      </c>
      <c r="E175" s="337">
        <v>0</v>
      </c>
      <c r="F175" s="337">
        <v>0</v>
      </c>
      <c r="G175" s="338">
        <f t="shared" si="0"/>
        <v>10764.96414</v>
      </c>
      <c r="H175" s="338">
        <f t="shared" si="1"/>
        <v>0.540000000000873</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474</v>
      </c>
      <c r="D176" s="337">
        <f>'PR-RAS'!E180</f>
        <v>413.64</v>
      </c>
      <c r="E176" s="337">
        <v>0</v>
      </c>
      <c r="F176" s="337">
        <v>0</v>
      </c>
      <c r="G176" s="338">
        <f t="shared" si="0"/>
        <v>227.724</v>
      </c>
      <c r="H176" s="338">
        <f t="shared" si="1"/>
        <v>0.360000000000014</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4911.6</v>
      </c>
      <c r="D177" s="337">
        <f>'PR-RAS'!E181</f>
        <v>5790.14</v>
      </c>
      <c r="E177" s="337">
        <v>0</v>
      </c>
      <c r="F177" s="337">
        <v>0</v>
      </c>
      <c r="G177" s="338">
        <f t="shared" si="0"/>
        <v>2902.57088</v>
      </c>
      <c r="H177" s="338">
        <f t="shared" si="1"/>
        <v>0.539999999999964</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0</v>
      </c>
      <c r="D179" s="337">
        <f>'PR-RAS'!E183</f>
        <v>0</v>
      </c>
      <c r="E179" s="337">
        <v>0</v>
      </c>
      <c r="F179" s="337">
        <v>0</v>
      </c>
      <c r="G179" s="338">
        <f t="shared" si="0"/>
        <v>0</v>
      </c>
      <c r="H179" s="338">
        <f t="shared" si="1"/>
        <v>0</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163.25</v>
      </c>
      <c r="D180" s="337">
        <f>'PR-RAS'!E184</f>
        <v>0</v>
      </c>
      <c r="E180" s="337">
        <v>0</v>
      </c>
      <c r="F180" s="337">
        <v>0</v>
      </c>
      <c r="G180" s="338">
        <f t="shared" si="0"/>
        <v>29.22175</v>
      </c>
      <c r="H180" s="338">
        <f t="shared" si="1"/>
        <v>0.25</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398.2</v>
      </c>
      <c r="D181" s="337">
        <f>'PR-RAS'!E185</f>
        <v>599.82</v>
      </c>
      <c r="E181" s="337">
        <v>0</v>
      </c>
      <c r="F181" s="337">
        <v>0</v>
      </c>
      <c r="G181" s="338">
        <f t="shared" si="0"/>
        <v>287.6112</v>
      </c>
      <c r="H181" s="338">
        <f t="shared" si="1"/>
        <v>0.379999999999939</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1408.5</v>
      </c>
      <c r="D182" s="337">
        <f>'PR-RAS'!E186</f>
        <v>1636.14</v>
      </c>
      <c r="E182" s="337">
        <v>0</v>
      </c>
      <c r="F182" s="337">
        <v>0</v>
      </c>
      <c r="G182" s="338">
        <f t="shared" si="0"/>
        <v>847.22118</v>
      </c>
      <c r="H182" s="338">
        <f t="shared" si="1"/>
        <v>0.6400000000001</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8927.6</v>
      </c>
      <c r="D184" s="337">
        <f>'PR-RAS'!E188</f>
        <v>7979.22</v>
      </c>
      <c r="E184" s="337">
        <v>0</v>
      </c>
      <c r="F184" s="337">
        <v>0</v>
      </c>
      <c r="G184" s="338">
        <f t="shared" si="0"/>
        <v>4554.14532</v>
      </c>
      <c r="H184" s="338">
        <f t="shared" si="1"/>
        <v>0.62000000000171</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8523.21</v>
      </c>
      <c r="D186" s="337">
        <f>'PR-RAS'!E190</f>
        <v>7605.62</v>
      </c>
      <c r="E186" s="337">
        <v>0</v>
      </c>
      <c r="F186" s="337">
        <v>0</v>
      </c>
      <c r="G186" s="338">
        <f t="shared" si="0"/>
        <v>4390.87325</v>
      </c>
      <c r="H186" s="338">
        <f t="shared" si="1"/>
        <v>0.589999999999236</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0</v>
      </c>
      <c r="E187" s="337">
        <v>0</v>
      </c>
      <c r="F187" s="337">
        <v>0</v>
      </c>
      <c r="G187" s="338">
        <f t="shared" si="0"/>
        <v>0</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0</v>
      </c>
      <c r="D189" s="337">
        <f>'PR-RAS'!E193</f>
        <v>0</v>
      </c>
      <c r="E189" s="337">
        <v>0</v>
      </c>
      <c r="F189" s="337">
        <v>0</v>
      </c>
      <c r="G189" s="338">
        <f t="shared" si="0"/>
        <v>0</v>
      </c>
      <c r="H189" s="338">
        <f t="shared" si="1"/>
        <v>0</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404.39</v>
      </c>
      <c r="D191" s="337">
        <f>'PR-RAS'!E195</f>
        <v>373.6</v>
      </c>
      <c r="E191" s="337">
        <v>0</v>
      </c>
      <c r="F191" s="337">
        <v>0</v>
      </c>
      <c r="G191" s="338">
        <f t="shared" si="0"/>
        <v>218.8021</v>
      </c>
      <c r="H191" s="338">
        <f t="shared" si="1"/>
        <v>0.789999999999964</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0</v>
      </c>
      <c r="D192" s="337">
        <f>'PR-RAS'!E196</f>
        <v>0</v>
      </c>
      <c r="E192" s="337">
        <v>0</v>
      </c>
      <c r="F192" s="337">
        <v>0</v>
      </c>
      <c r="G192" s="338">
        <f t="shared" si="0"/>
        <v>0</v>
      </c>
      <c r="H192" s="338">
        <f t="shared" si="1"/>
        <v>0</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0</v>
      </c>
      <c r="D206" s="337">
        <f>'PR-RAS'!E210</f>
        <v>0</v>
      </c>
      <c r="E206" s="337">
        <v>0</v>
      </c>
      <c r="F206" s="337">
        <v>0</v>
      </c>
      <c r="G206" s="338">
        <f t="shared" si="0"/>
        <v>0</v>
      </c>
      <c r="H206" s="338">
        <f t="shared" si="1"/>
        <v>0</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0</v>
      </c>
      <c r="D207" s="337">
        <f>'PR-RAS'!E211</f>
        <v>0</v>
      </c>
      <c r="E207" s="337">
        <v>0</v>
      </c>
      <c r="F207" s="337">
        <v>0</v>
      </c>
      <c r="G207" s="338">
        <f t="shared" si="0"/>
        <v>0</v>
      </c>
      <c r="H207" s="338">
        <f t="shared" si="1"/>
        <v>0</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616865.78</v>
      </c>
      <c r="D285" s="337">
        <f>'PR-RAS'!E289</f>
        <v>871607.59</v>
      </c>
      <c r="E285" s="337">
        <v>0</v>
      </c>
      <c r="F285" s="337">
        <v>0</v>
      </c>
      <c r="G285" s="338">
        <f t="shared" si="8"/>
        <v>670262.99264</v>
      </c>
      <c r="H285" s="338">
        <f t="shared" si="9"/>
        <v>0.630000000004657</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4720.01000000001</v>
      </c>
      <c r="D286" s="337">
        <f>'PR-RAS'!E290</f>
        <v>3174.1100000001</v>
      </c>
      <c r="E286" s="337">
        <v>0</v>
      </c>
      <c r="F286" s="337">
        <v>0</v>
      </c>
      <c r="G286" s="338">
        <f t="shared" si="8"/>
        <v>3154.44555000006</v>
      </c>
      <c r="H286" s="338">
        <f t="shared" si="9"/>
        <v>0.120000000111759</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1288.12</v>
      </c>
      <c r="D288" s="337">
        <f>'PR-RAS'!E292</f>
        <v>0</v>
      </c>
      <c r="E288" s="337">
        <v>0</v>
      </c>
      <c r="F288" s="337">
        <v>0</v>
      </c>
      <c r="G288" s="338">
        <f t="shared" si="8"/>
        <v>369.69044</v>
      </c>
      <c r="H288" s="338">
        <f t="shared" si="9"/>
        <v>0.119999999999891</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3508.7</v>
      </c>
      <c r="E289" s="337">
        <v>0</v>
      </c>
      <c r="F289" s="337">
        <v>0</v>
      </c>
      <c r="G289" s="338">
        <f t="shared" si="8"/>
        <v>2021.0112</v>
      </c>
      <c r="H289" s="338">
        <f t="shared" si="9"/>
        <v>0.300000000000182</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6008.13</v>
      </c>
      <c r="D345" s="337">
        <f>'PR-RAS'!E350</f>
        <v>15641.95</v>
      </c>
      <c r="E345" s="337">
        <v>0</v>
      </c>
      <c r="F345" s="337">
        <v>0</v>
      </c>
      <c r="G345" s="338">
        <f t="shared" si="8"/>
        <v>12828.45832</v>
      </c>
      <c r="H345" s="338">
        <f t="shared" si="9"/>
        <v>0.180000000001201</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6008.13</v>
      </c>
      <c r="D358" s="337">
        <f>'PR-RAS'!E363</f>
        <v>15641.95</v>
      </c>
      <c r="E358" s="337">
        <v>0</v>
      </c>
      <c r="F358" s="337">
        <v>0</v>
      </c>
      <c r="G358" s="338">
        <f t="shared" si="8"/>
        <v>13313.25471</v>
      </c>
      <c r="H358" s="338">
        <f t="shared" si="9"/>
        <v>0.180000000001201</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6008.13</v>
      </c>
      <c r="D364" s="337">
        <f>'PR-RAS'!E369</f>
        <v>15641.95</v>
      </c>
      <c r="E364" s="337">
        <v>0</v>
      </c>
      <c r="F364" s="337">
        <v>0</v>
      </c>
      <c r="G364" s="338">
        <f t="shared" si="8"/>
        <v>13537.00689</v>
      </c>
      <c r="H364" s="338">
        <f t="shared" si="9"/>
        <v>0.180000000001201</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1324</v>
      </c>
      <c r="E365" s="337">
        <v>0</v>
      </c>
      <c r="F365" s="337">
        <v>0</v>
      </c>
      <c r="G365" s="338">
        <f t="shared" si="8"/>
        <v>963.872</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1911.56</v>
      </c>
      <c r="E366" s="337">
        <v>0</v>
      </c>
      <c r="F366" s="337">
        <v>0</v>
      </c>
      <c r="G366" s="338">
        <f t="shared" si="8"/>
        <v>1395.4388</v>
      </c>
      <c r="H366" s="338">
        <f t="shared" si="9"/>
        <v>0.440000000000055</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6008.13</v>
      </c>
      <c r="D367" s="337">
        <f>'PR-RAS'!E372</f>
        <v>12406.39</v>
      </c>
      <c r="E367" s="337">
        <v>0</v>
      </c>
      <c r="F367" s="337">
        <v>0</v>
      </c>
      <c r="G367" s="338">
        <f t="shared" si="8"/>
        <v>11280.45306</v>
      </c>
      <c r="H367" s="338">
        <f t="shared" si="9"/>
        <v>0.519999999999527</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0</v>
      </c>
      <c r="E378" s="337">
        <v>0</v>
      </c>
      <c r="F378" s="337">
        <v>0</v>
      </c>
      <c r="G378" s="338">
        <f t="shared" si="8"/>
        <v>0</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6008.13</v>
      </c>
      <c r="D403" s="337">
        <f>'PR-RAS'!E408</f>
        <v>15641.95</v>
      </c>
      <c r="E403" s="337">
        <v>0</v>
      </c>
      <c r="F403" s="337">
        <v>0</v>
      </c>
      <c r="G403" s="338">
        <f t="shared" si="8"/>
        <v>14991.39606</v>
      </c>
      <c r="H403" s="338">
        <f t="shared" si="9"/>
        <v>0.180000000001201</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621585.79</v>
      </c>
      <c r="D407" s="337">
        <f>'PR-RAS'!E412</f>
        <v>874781.7</v>
      </c>
      <c r="E407" s="337">
        <v>0</v>
      </c>
      <c r="F407" s="337">
        <v>0</v>
      </c>
      <c r="G407" s="338">
        <f t="shared" si="8"/>
        <v>962686.57114</v>
      </c>
      <c r="H407" s="338">
        <f t="shared" si="9"/>
        <v>0.509999999892898</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622873.91</v>
      </c>
      <c r="D408" s="337">
        <f>'PR-RAS'!E413</f>
        <v>887249.54</v>
      </c>
      <c r="E408" s="337">
        <v>0</v>
      </c>
      <c r="F408" s="337">
        <v>0</v>
      </c>
      <c r="G408" s="338">
        <f t="shared" si="8"/>
        <v>975730.80693</v>
      </c>
      <c r="H408" s="338">
        <f t="shared" si="9"/>
        <v>0.550000000046566</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0</v>
      </c>
      <c r="E409" s="337">
        <v>0</v>
      </c>
      <c r="F409" s="337">
        <v>0</v>
      </c>
      <c r="G409" s="338">
        <f t="shared" si="8"/>
        <v>0</v>
      </c>
      <c r="H409" s="338">
        <f t="shared" si="9"/>
        <v>0</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1288.12</v>
      </c>
      <c r="D410" s="337">
        <f>'PR-RAS'!E415</f>
        <v>12467.84</v>
      </c>
      <c r="E410" s="337">
        <v>0</v>
      </c>
      <c r="F410" s="337">
        <v>0</v>
      </c>
      <c r="G410" s="338">
        <f t="shared" si="8"/>
        <v>10725.5342</v>
      </c>
      <c r="H410" s="338">
        <f t="shared" si="9"/>
        <v>0.28000000002794</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1288.12</v>
      </c>
      <c r="D411" s="337">
        <f>'PR-RAS'!E416</f>
        <v>0</v>
      </c>
      <c r="E411" s="337">
        <v>0</v>
      </c>
      <c r="F411" s="337">
        <v>0</v>
      </c>
      <c r="G411" s="338">
        <f t="shared" si="8"/>
        <v>528.1292</v>
      </c>
      <c r="H411" s="338">
        <f t="shared" si="9"/>
        <v>0.119999999999891</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3508.7</v>
      </c>
      <c r="E412" s="337">
        <v>0</v>
      </c>
      <c r="F412" s="337">
        <v>0</v>
      </c>
      <c r="G412" s="338">
        <f t="shared" si="8"/>
        <v>2884.1514</v>
      </c>
      <c r="H412" s="338">
        <f t="shared" si="9"/>
        <v>0.300000000000182</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0</v>
      </c>
      <c r="D413" s="337">
        <f>'PR-RAS'!E418</f>
        <v>0</v>
      </c>
      <c r="E413" s="337">
        <v>0</v>
      </c>
      <c r="F413" s="337">
        <v>0</v>
      </c>
      <c r="G413" s="338">
        <f t="shared" si="8"/>
        <v>0</v>
      </c>
      <c r="H413" s="338">
        <f t="shared" si="9"/>
        <v>0</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621585.79</v>
      </c>
      <c r="D633" s="337">
        <f>'PR-RAS'!E639</f>
        <v>874781.7</v>
      </c>
      <c r="E633" s="337">
        <v>0</v>
      </c>
      <c r="F633" s="337">
        <v>0</v>
      </c>
      <c r="G633" s="338">
        <f t="shared" si="10"/>
        <v>1498566.28808</v>
      </c>
      <c r="H633" s="338">
        <f t="shared" si="11"/>
        <v>0.509999999892898</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622873.91</v>
      </c>
      <c r="D634" s="337">
        <f>'PR-RAS'!E640</f>
        <v>887249.54</v>
      </c>
      <c r="E634" s="337">
        <v>0</v>
      </c>
      <c r="F634" s="337">
        <v>0</v>
      </c>
      <c r="G634" s="338">
        <f t="shared" si="10"/>
        <v>1517537.10267</v>
      </c>
      <c r="H634" s="338">
        <f t="shared" si="11"/>
        <v>0.550000000046566</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0</v>
      </c>
      <c r="E635" s="337">
        <v>0</v>
      </c>
      <c r="F635" s="337">
        <v>0</v>
      </c>
      <c r="G635" s="338">
        <f t="shared" si="10"/>
        <v>0</v>
      </c>
      <c r="H635" s="338">
        <f t="shared" si="11"/>
        <v>0</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1288.12</v>
      </c>
      <c r="D636" s="337">
        <f>'PR-RAS'!E642</f>
        <v>12467.84</v>
      </c>
      <c r="E636" s="337">
        <v>0</v>
      </c>
      <c r="F636" s="337">
        <v>0</v>
      </c>
      <c r="G636" s="338">
        <f t="shared" si="10"/>
        <v>16652.113</v>
      </c>
      <c r="H636" s="338">
        <f t="shared" si="11"/>
        <v>0.28000000002794</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1288.12</v>
      </c>
      <c r="D637" s="337">
        <f>'PR-RAS'!E643</f>
        <v>0</v>
      </c>
      <c r="E637" s="337">
        <v>0</v>
      </c>
      <c r="F637" s="337">
        <v>0</v>
      </c>
      <c r="G637" s="338">
        <f t="shared" si="10"/>
        <v>819.24432</v>
      </c>
      <c r="H637" s="338">
        <f t="shared" si="11"/>
        <v>0.119999999999891</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3508.7</v>
      </c>
      <c r="E638" s="337">
        <v>0</v>
      </c>
      <c r="F638" s="337">
        <v>0</v>
      </c>
      <c r="G638" s="338">
        <f t="shared" si="10"/>
        <v>4470.0838</v>
      </c>
      <c r="H638" s="338">
        <f t="shared" si="11"/>
        <v>0.300000000000182</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4.54747350886464e-12</v>
      </c>
      <c r="D639" s="337">
        <f>'PR-RAS'!E645</f>
        <v>0</v>
      </c>
      <c r="E639" s="337">
        <v>0</v>
      </c>
      <c r="F639" s="337">
        <v>0</v>
      </c>
      <c r="G639" s="338">
        <f t="shared" si="10"/>
        <v>2.90128809865564e-12</v>
      </c>
      <c r="H639" s="338">
        <f t="shared" si="11"/>
        <v>4.54747350886464e-12</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15976.54</v>
      </c>
      <c r="E640" s="337">
        <v>0</v>
      </c>
      <c r="F640" s="337">
        <v>0</v>
      </c>
      <c r="G640" s="338">
        <f t="shared" si="10"/>
        <v>20418.01812</v>
      </c>
      <c r="H640" s="338">
        <f t="shared" si="11"/>
        <v>0.460000000031869</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0</v>
      </c>
      <c r="D641" s="337">
        <f>'PR-RAS'!E647</f>
        <v>0</v>
      </c>
      <c r="E641" s="337">
        <v>0</v>
      </c>
      <c r="F641" s="337">
        <v>0</v>
      </c>
      <c r="G641" s="338">
        <f t="shared" si="10"/>
        <v>0</v>
      </c>
      <c r="H641" s="338">
        <f t="shared" si="11"/>
        <v>0</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0</v>
      </c>
      <c r="D642" s="337">
        <f>'PR-RAS'!E649</f>
        <v>0</v>
      </c>
      <c r="E642" s="337">
        <v>0</v>
      </c>
      <c r="F642" s="337">
        <v>0</v>
      </c>
      <c r="G642" s="338">
        <f t="shared" si="10"/>
        <v>0</v>
      </c>
      <c r="H642" s="338">
        <f t="shared" si="11"/>
        <v>0</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0</v>
      </c>
      <c r="D643" s="337">
        <f>'PR-RAS'!E650</f>
        <v>0</v>
      </c>
      <c r="E643" s="337">
        <v>0</v>
      </c>
      <c r="F643" s="337">
        <v>0</v>
      </c>
      <c r="G643" s="338">
        <f t="shared" si="10"/>
        <v>0</v>
      </c>
      <c r="H643" s="338">
        <f t="shared" si="11"/>
        <v>0</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0</v>
      </c>
      <c r="D644" s="337">
        <f>'PR-RAS'!E651</f>
        <v>0</v>
      </c>
      <c r="E644" s="337">
        <v>0</v>
      </c>
      <c r="F644" s="337">
        <v>0</v>
      </c>
      <c r="G644" s="338">
        <f t="shared" si="10"/>
        <v>0</v>
      </c>
      <c r="H644" s="338">
        <f t="shared" si="11"/>
        <v>0</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0</v>
      </c>
      <c r="D645" s="337">
        <f>'PR-RAS'!E652</f>
        <v>0</v>
      </c>
      <c r="E645" s="337">
        <v>0</v>
      </c>
      <c r="F645" s="337">
        <v>0</v>
      </c>
      <c r="G645" s="338">
        <f t="shared" si="10"/>
        <v>0</v>
      </c>
      <c r="H645" s="338">
        <f t="shared" si="11"/>
        <v>0</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22</v>
      </c>
      <c r="D647" s="337">
        <f>'PR-RAS'!E654</f>
        <v>22</v>
      </c>
      <c r="E647" s="337">
        <v>0</v>
      </c>
      <c r="F647" s="337">
        <v>0</v>
      </c>
      <c r="G647" s="338">
        <f t="shared" si="10"/>
        <v>42.636</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22</v>
      </c>
      <c r="D649" s="337">
        <f>'PR-RAS'!E656</f>
        <v>22</v>
      </c>
      <c r="E649" s="337">
        <v>0</v>
      </c>
      <c r="F649" s="337">
        <v>0</v>
      </c>
      <c r="G649" s="338">
        <f t="shared" si="10"/>
        <v>42.768</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0</v>
      </c>
      <c r="D668" s="337">
        <f>'PR-RAS'!E675</f>
        <v>0</v>
      </c>
      <c r="E668" s="337">
        <v>0</v>
      </c>
      <c r="F668" s="337">
        <v>0</v>
      </c>
      <c r="G668" s="338">
        <f t="shared" si="10"/>
        <v>0</v>
      </c>
      <c r="H668" s="338">
        <f t="shared" si="11"/>
        <v>0</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0</v>
      </c>
      <c r="E669" s="337">
        <v>0</v>
      </c>
      <c r="F669" s="337">
        <v>0</v>
      </c>
      <c r="G669" s="338">
        <f t="shared" si="10"/>
        <v>0</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0</v>
      </c>
      <c r="D703" s="337">
        <f>'PR-RAS'!E710</f>
        <v>0</v>
      </c>
      <c r="E703" s="337">
        <v>0</v>
      </c>
      <c r="F703" s="337">
        <v>0</v>
      </c>
      <c r="G703" s="338">
        <f t="shared" si="10"/>
        <v>0</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0</v>
      </c>
      <c r="D710" s="337">
        <f>'PR-RAS'!E717</f>
        <v>0</v>
      </c>
      <c r="E710" s="337">
        <v>0</v>
      </c>
      <c r="F710" s="337">
        <v>0</v>
      </c>
      <c r="G710" s="338">
        <f t="shared" si="10"/>
        <v>0</v>
      </c>
      <c r="H710" s="338">
        <f t="shared" si="11"/>
        <v>0</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9583.63</v>
      </c>
      <c r="D711" s="337">
        <f>'PR-RAS'!E718</f>
        <v>11823.66</v>
      </c>
      <c r="E711" s="337">
        <v>0</v>
      </c>
      <c r="F711" s="337">
        <v>0</v>
      </c>
      <c r="G711" s="338">
        <f t="shared" si="10"/>
        <v>23593.9745</v>
      </c>
      <c r="H711" s="338">
        <f t="shared" si="11"/>
        <v>0.710000000000946</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0</v>
      </c>
      <c r="D713" s="337">
        <f>'PR-RAS'!E720</f>
        <v>0</v>
      </c>
      <c r="E713" s="337">
        <v>0</v>
      </c>
      <c r="F713" s="337">
        <v>0</v>
      </c>
      <c r="G713" s="338">
        <f t="shared" si="10"/>
        <v>0</v>
      </c>
      <c r="H713" s="338">
        <f t="shared" si="11"/>
        <v>0</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0</v>
      </c>
      <c r="E715" s="337">
        <v>0</v>
      </c>
      <c r="F715" s="337">
        <v>0</v>
      </c>
      <c r="G715" s="338">
        <f t="shared" si="10"/>
        <v>0</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27615.82</v>
      </c>
      <c r="D984" s="340">
        <f>BILANCA!E6</f>
        <v>37628.39</v>
      </c>
      <c r="E984" s="340">
        <v>0</v>
      </c>
      <c r="F984" s="340">
        <v>0</v>
      </c>
      <c r="G984" s="341">
        <f t="shared" ref="G984:G1241" si="22">B984/1000*C984+B984/500*D984</f>
        <v>102.8726</v>
      </c>
      <c r="H984" s="341">
        <f t="shared" si="19"/>
        <v>0.569999999999709</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24107.12</v>
      </c>
      <c r="D985" s="337">
        <f>BILANCA!E7</f>
        <v>37536.95</v>
      </c>
      <c r="E985" s="337">
        <v>0</v>
      </c>
      <c r="F985" s="337">
        <v>0</v>
      </c>
      <c r="G985" s="338">
        <f t="shared" si="22"/>
        <v>198.36204</v>
      </c>
      <c r="H985" s="338">
        <f t="shared" si="19"/>
        <v>0.170000000012806</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24107.12</v>
      </c>
      <c r="D990" s="337">
        <f>BILANCA!E12</f>
        <v>37536.95</v>
      </c>
      <c r="E990" s="337">
        <v>0</v>
      </c>
      <c r="F990" s="337">
        <v>0</v>
      </c>
      <c r="G990" s="338">
        <f t="shared" si="22"/>
        <v>694.26714</v>
      </c>
      <c r="H990" s="338">
        <f t="shared" si="19"/>
        <v>0.170000000012806</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24107.11</v>
      </c>
      <c r="D997" s="337">
        <f>BILANCA!E19</f>
        <v>37536.94</v>
      </c>
      <c r="E997" s="337">
        <v>0</v>
      </c>
      <c r="F997" s="337">
        <v>0</v>
      </c>
      <c r="G997" s="338">
        <f t="shared" si="22"/>
        <v>1388.53386</v>
      </c>
      <c r="H997" s="338">
        <f t="shared" si="19"/>
        <v>0.170000000012806</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12871.62</v>
      </c>
      <c r="D998" s="337">
        <f>BILANCA!E20</f>
        <v>14195.62</v>
      </c>
      <c r="E998" s="337">
        <v>0</v>
      </c>
      <c r="F998" s="337">
        <v>0</v>
      </c>
      <c r="G998" s="338">
        <f t="shared" si="22"/>
        <v>618.9429</v>
      </c>
      <c r="H998" s="338">
        <f t="shared" si="19"/>
        <v>0.759999999998399</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12274.09</v>
      </c>
      <c r="D999" s="337">
        <f>BILANCA!E21</f>
        <v>13685.65</v>
      </c>
      <c r="E999" s="337">
        <v>0</v>
      </c>
      <c r="F999" s="337">
        <v>0</v>
      </c>
      <c r="G999" s="338">
        <f t="shared" si="22"/>
        <v>634.32624</v>
      </c>
      <c r="H999" s="338">
        <f t="shared" si="19"/>
        <v>0.440000000000509</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103941.38</v>
      </c>
      <c r="D1000" s="337">
        <f>BILANCA!E22</f>
        <v>116847.77</v>
      </c>
      <c r="E1000" s="337">
        <v>0</v>
      </c>
      <c r="F1000" s="337">
        <v>0</v>
      </c>
      <c r="G1000" s="338">
        <f t="shared" si="22"/>
        <v>5739.82764</v>
      </c>
      <c r="H1000" s="338">
        <f t="shared" si="19"/>
        <v>0.610000000000582</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327.86</v>
      </c>
      <c r="D1002" s="337">
        <f>BILANCA!E24</f>
        <v>327.86</v>
      </c>
      <c r="E1002" s="337">
        <v>0</v>
      </c>
      <c r="F1002" s="337">
        <v>0</v>
      </c>
      <c r="G1002" s="338">
        <f t="shared" si="22"/>
        <v>18.68802</v>
      </c>
      <c r="H1002" s="338">
        <f t="shared" si="19"/>
        <v>0.279999999999973</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0</v>
      </c>
      <c r="D1003" s="337">
        <f>BILANCA!E25</f>
        <v>0</v>
      </c>
      <c r="E1003" s="337">
        <v>0</v>
      </c>
      <c r="F1003" s="337">
        <v>0</v>
      </c>
      <c r="G1003" s="338">
        <f t="shared" si="22"/>
        <v>0</v>
      </c>
      <c r="H1003" s="338">
        <f t="shared" si="19"/>
        <v>0</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217.74</v>
      </c>
      <c r="D1004" s="337">
        <f>BILANCA!E26</f>
        <v>217.74</v>
      </c>
      <c r="E1004" s="337">
        <v>0</v>
      </c>
      <c r="F1004" s="337">
        <v>0</v>
      </c>
      <c r="G1004" s="338">
        <f t="shared" si="22"/>
        <v>13.71762</v>
      </c>
      <c r="H1004" s="338">
        <f t="shared" si="19"/>
        <v>0.519999999999982</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105525.58</v>
      </c>
      <c r="D1006" s="337">
        <f>BILANCA!E28</f>
        <v>107737.7</v>
      </c>
      <c r="E1006" s="337">
        <v>0</v>
      </c>
      <c r="F1006" s="337">
        <v>0</v>
      </c>
      <c r="G1006" s="338">
        <f t="shared" si="22"/>
        <v>7383.02254</v>
      </c>
      <c r="H1006" s="338">
        <f t="shared" si="19"/>
        <v>0.720000000001164</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0.0100000000093132</v>
      </c>
      <c r="D1007" s="337">
        <f>BILANCA!E29</f>
        <v>0.0100000000093132</v>
      </c>
      <c r="E1007" s="337">
        <v>0</v>
      </c>
      <c r="F1007" s="337">
        <v>0</v>
      </c>
      <c r="G1007" s="338">
        <f t="shared" si="22"/>
        <v>0.000720000000670552</v>
      </c>
      <c r="H1007" s="338">
        <f t="shared" si="19"/>
        <v>0.0200000000186265</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347798.49</v>
      </c>
      <c r="D1008" s="337">
        <f>BILANCA!E30</f>
        <v>347798.49</v>
      </c>
      <c r="E1008" s="337">
        <v>0</v>
      </c>
      <c r="F1008" s="337">
        <v>0</v>
      </c>
      <c r="G1008" s="338">
        <f t="shared" si="22"/>
        <v>26084.88675</v>
      </c>
      <c r="H1008" s="338">
        <f t="shared" si="19"/>
        <v>0.979999999981374</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347798.48</v>
      </c>
      <c r="D1012" s="337">
        <f>BILANCA!E34</f>
        <v>347798.48</v>
      </c>
      <c r="E1012" s="337">
        <v>0</v>
      </c>
      <c r="F1012" s="337">
        <v>0</v>
      </c>
      <c r="G1012" s="338">
        <f t="shared" si="22"/>
        <v>30258.46776</v>
      </c>
      <c r="H1012" s="338">
        <f t="shared" si="19"/>
        <v>0.959999999962747</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34529.67</v>
      </c>
      <c r="D1032" s="337">
        <f>BILANCA!E54</f>
        <v>40574.55</v>
      </c>
      <c r="E1032" s="337">
        <v>0</v>
      </c>
      <c r="F1032" s="337">
        <v>0</v>
      </c>
      <c r="G1032" s="338">
        <f t="shared" si="22"/>
        <v>5668.25973</v>
      </c>
      <c r="H1032" s="338">
        <f t="shared" si="19"/>
        <v>0.779999999998836</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34529.67</v>
      </c>
      <c r="D1033" s="337">
        <f>BILANCA!E55</f>
        <v>40574.55</v>
      </c>
      <c r="E1033" s="337">
        <v>0</v>
      </c>
      <c r="F1033" s="337">
        <v>0</v>
      </c>
      <c r="G1033" s="338">
        <f t="shared" si="22"/>
        <v>5783.9385</v>
      </c>
      <c r="H1033" s="338">
        <f t="shared" si="19"/>
        <v>0.779999999998836</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3508.7</v>
      </c>
      <c r="D1046" s="337">
        <f>BILANCA!E68</f>
        <v>91.44</v>
      </c>
      <c r="E1046" s="337">
        <v>0</v>
      </c>
      <c r="F1046" s="337">
        <v>0</v>
      </c>
      <c r="G1046" s="338">
        <f t="shared" si="22"/>
        <v>232.56954</v>
      </c>
      <c r="H1046" s="338">
        <f t="shared" si="19"/>
        <v>0.739999999999725</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2554.88</v>
      </c>
      <c r="D1056" s="337">
        <f>BILANCA!E78</f>
        <v>0</v>
      </c>
      <c r="E1056" s="337">
        <v>0</v>
      </c>
      <c r="F1056" s="337">
        <v>0</v>
      </c>
      <c r="G1056" s="338">
        <f t="shared" si="22"/>
        <v>186.50624</v>
      </c>
      <c r="H1056" s="338">
        <f t="shared" si="19"/>
        <v>0.119999999999891</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2554.88</v>
      </c>
      <c r="D1064" s="337">
        <f>BILANCA!E86</f>
        <v>0</v>
      </c>
      <c r="E1064" s="337">
        <v>0</v>
      </c>
      <c r="F1064" s="337">
        <v>0</v>
      </c>
      <c r="G1064" s="338">
        <f t="shared" si="22"/>
        <v>206.94528</v>
      </c>
      <c r="H1064" s="338">
        <f t="shared" si="19"/>
        <v>0.119999999999891</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953.82</v>
      </c>
      <c r="D1124" s="337">
        <f>BILANCA!E146</f>
        <v>91.44</v>
      </c>
      <c r="E1124" s="337">
        <v>0</v>
      </c>
      <c r="F1124" s="337">
        <v>0</v>
      </c>
      <c r="G1124" s="338">
        <f t="shared" si="22"/>
        <v>160.2747</v>
      </c>
      <c r="H1124" s="338">
        <f t="shared" si="23"/>
        <v>0.619999999999948</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953.82</v>
      </c>
      <c r="D1139" s="337">
        <f>BILANCA!E161</f>
        <v>91.44</v>
      </c>
      <c r="E1139" s="337">
        <v>0</v>
      </c>
      <c r="F1139" s="337">
        <v>0</v>
      </c>
      <c r="G1139" s="338">
        <f t="shared" si="22"/>
        <v>177.3252</v>
      </c>
      <c r="H1139" s="338">
        <f t="shared" si="23"/>
        <v>0.619999999999948</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0</v>
      </c>
      <c r="D1148" s="337">
        <f>BILANCA!E170</f>
        <v>0</v>
      </c>
      <c r="E1148" s="337">
        <v>0</v>
      </c>
      <c r="F1148" s="337">
        <v>0</v>
      </c>
      <c r="G1148" s="338">
        <f t="shared" si="22"/>
        <v>0</v>
      </c>
      <c r="H1148" s="338">
        <f t="shared" si="23"/>
        <v>0</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27615.82</v>
      </c>
      <c r="D1152" s="337">
        <f>BILANCA!E175</f>
        <v>37628.39</v>
      </c>
      <c r="E1152" s="337">
        <v>0</v>
      </c>
      <c r="F1152" s="337">
        <v>0</v>
      </c>
      <c r="G1152" s="338">
        <f t="shared" si="22"/>
        <v>17385.4694</v>
      </c>
      <c r="H1152" s="338">
        <f t="shared" si="23"/>
        <v>0.569999999999709</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3508.7</v>
      </c>
      <c r="D1153" s="337">
        <f>BILANCA!E176</f>
        <v>16067.98</v>
      </c>
      <c r="E1153" s="337">
        <v>0</v>
      </c>
      <c r="F1153" s="337">
        <v>0</v>
      </c>
      <c r="G1153" s="338">
        <f t="shared" si="22"/>
        <v>6059.5922</v>
      </c>
      <c r="H1153" s="338">
        <f t="shared" si="23"/>
        <v>0.320000000000618</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3508.7</v>
      </c>
      <c r="D1154" s="337">
        <f>BILANCA!E177</f>
        <v>16067.98</v>
      </c>
      <c r="E1154" s="337">
        <v>0</v>
      </c>
      <c r="F1154" s="337">
        <v>0</v>
      </c>
      <c r="G1154" s="338">
        <f t="shared" si="22"/>
        <v>6095.23686</v>
      </c>
      <c r="H1154" s="338">
        <f t="shared" si="23"/>
        <v>0.320000000000618</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0</v>
      </c>
      <c r="D1155" s="337">
        <f>BILANCA!E178</f>
        <v>0</v>
      </c>
      <c r="E1155" s="337">
        <v>0</v>
      </c>
      <c r="F1155" s="337">
        <v>0</v>
      </c>
      <c r="G1155" s="338">
        <f t="shared" si="22"/>
        <v>0</v>
      </c>
      <c r="H1155" s="338">
        <f t="shared" si="23"/>
        <v>0</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3508.7</v>
      </c>
      <c r="D1156" s="337">
        <f>BILANCA!E179</f>
        <v>16067.98</v>
      </c>
      <c r="E1156" s="337">
        <v>0</v>
      </c>
      <c r="F1156" s="337">
        <v>0</v>
      </c>
      <c r="G1156" s="338">
        <f t="shared" si="22"/>
        <v>6166.52618</v>
      </c>
      <c r="H1156" s="338">
        <f t="shared" si="23"/>
        <v>0.320000000000618</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24107.12</v>
      </c>
      <c r="D1214" s="337">
        <f>BILANCA!E237</f>
        <v>21560.41</v>
      </c>
      <c r="E1214" s="337">
        <v>0</v>
      </c>
      <c r="F1214" s="337">
        <v>0</v>
      </c>
      <c r="G1214" s="338">
        <f t="shared" si="22"/>
        <v>15529.65414</v>
      </c>
      <c r="H1214" s="338">
        <f t="shared" si="23"/>
        <v>0.529999999995198</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24107.12</v>
      </c>
      <c r="D1215" s="337">
        <f>BILANCA!E238</f>
        <v>37536.95</v>
      </c>
      <c r="E1215" s="337">
        <v>0</v>
      </c>
      <c r="F1215" s="337">
        <v>0</v>
      </c>
      <c r="G1215" s="338">
        <f t="shared" si="22"/>
        <v>23009.99664</v>
      </c>
      <c r="H1215" s="338">
        <f t="shared" si="23"/>
        <v>0.170000000001892</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24107.12</v>
      </c>
      <c r="D1216" s="337">
        <f>BILANCA!E239</f>
        <v>37536.95</v>
      </c>
      <c r="E1216" s="337">
        <v>0</v>
      </c>
      <c r="F1216" s="337">
        <v>0</v>
      </c>
      <c r="G1216" s="338">
        <f t="shared" si="22"/>
        <v>23109.17766</v>
      </c>
      <c r="H1216" s="338">
        <f t="shared" si="23"/>
        <v>0.170000000001892</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24107.12</v>
      </c>
      <c r="D1217" s="337">
        <f>BILANCA!E240</f>
        <v>37536.95</v>
      </c>
      <c r="E1217" s="337">
        <v>0</v>
      </c>
      <c r="F1217" s="337">
        <v>0</v>
      </c>
      <c r="G1217" s="338">
        <f t="shared" si="22"/>
        <v>23208.35868</v>
      </c>
      <c r="H1217" s="338">
        <f t="shared" si="23"/>
        <v>0.170000000001892</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0</v>
      </c>
      <c r="D1222" s="337">
        <f>BILANCA!E245</f>
        <v>-15976.54</v>
      </c>
      <c r="E1222" s="337">
        <v>0</v>
      </c>
      <c r="F1222" s="337">
        <v>0</v>
      </c>
      <c r="G1222" s="338">
        <f t="shared" si="22"/>
        <v>-7636.78612</v>
      </c>
      <c r="H1222" s="338">
        <f t="shared" si="23"/>
        <v>0.459999999999127</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6008.13</v>
      </c>
      <c r="D1223" s="337">
        <f>BILANCA!E246</f>
        <v>0</v>
      </c>
      <c r="E1223" s="337">
        <v>0</v>
      </c>
      <c r="F1223" s="337">
        <v>0</v>
      </c>
      <c r="G1223" s="338">
        <f t="shared" si="22"/>
        <v>1441.9512</v>
      </c>
      <c r="H1223" s="338">
        <f t="shared" si="23"/>
        <v>0.130000000000109</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6008.13</v>
      </c>
      <c r="D1224" s="337">
        <f>BILANCA!E247</f>
        <v>0</v>
      </c>
      <c r="E1224" s="337">
        <v>0</v>
      </c>
      <c r="F1224" s="337">
        <v>0</v>
      </c>
      <c r="G1224" s="338">
        <f t="shared" si="22"/>
        <v>1447.95933</v>
      </c>
      <c r="H1224" s="338">
        <f t="shared" si="23"/>
        <v>0.130000000000109</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6008.13</v>
      </c>
      <c r="D1227" s="337">
        <f>BILANCA!E250</f>
        <v>15976.54</v>
      </c>
      <c r="E1227" s="337">
        <v>0</v>
      </c>
      <c r="F1227" s="337">
        <v>0</v>
      </c>
      <c r="G1227" s="338">
        <f t="shared" si="22"/>
        <v>9262.53524</v>
      </c>
      <c r="H1227" s="338">
        <f t="shared" si="23"/>
        <v>0.589999999999236</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6008.13</v>
      </c>
      <c r="D1229" s="337">
        <f>BILANCA!E252</f>
        <v>15976.54</v>
      </c>
      <c r="E1229" s="337">
        <v>0</v>
      </c>
      <c r="F1229" s="337">
        <v>0</v>
      </c>
      <c r="G1229" s="338">
        <f t="shared" si="22"/>
        <v>9338.45766</v>
      </c>
      <c r="H1229" s="338">
        <f t="shared" si="23"/>
        <v>0.589999999999236</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953.82</v>
      </c>
      <c r="D1240" s="337">
        <f>BILANCA!E264</f>
        <v>91.44</v>
      </c>
      <c r="E1240" s="337">
        <v>0</v>
      </c>
      <c r="F1240" s="337">
        <v>0</v>
      </c>
      <c r="G1240" s="338">
        <f t="shared" si="22"/>
        <v>292.1319</v>
      </c>
      <c r="H1240" s="338">
        <f t="shared" si="23"/>
        <v>0.619999999999948</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2554.88</v>
      </c>
      <c r="D1244" s="337">
        <f>BILANCA!E268</f>
        <v>0</v>
      </c>
      <c r="E1244" s="337">
        <v>0</v>
      </c>
      <c r="F1244" s="337">
        <v>0</v>
      </c>
      <c r="G1244" s="338">
        <f t="shared" si="24"/>
        <v>666.82368</v>
      </c>
      <c r="H1244" s="338">
        <f t="shared" si="23"/>
        <v>0.119999999999891</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3508.7</v>
      </c>
      <c r="D1263" s="337">
        <f>BILANCA!E287</f>
        <v>0</v>
      </c>
      <c r="E1263" s="337">
        <v>0</v>
      </c>
      <c r="F1263" s="337">
        <v>0</v>
      </c>
      <c r="G1263" s="338">
        <f t="shared" si="24"/>
        <v>982.436</v>
      </c>
      <c r="H1263" s="338">
        <f t="shared" si="23"/>
        <v>0.300000000000182</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16067.98</v>
      </c>
      <c r="E1264" s="337">
        <v>0</v>
      </c>
      <c r="F1264" s="337">
        <v>0</v>
      </c>
      <c r="G1264" s="338">
        <f t="shared" si="24"/>
        <v>9030.20476</v>
      </c>
      <c r="H1264" s="338">
        <f t="shared" si="23"/>
        <v>0.0200000000004366</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622873.91</v>
      </c>
      <c r="D1322" s="337">
        <f>'RAS-funkcijski'!E28</f>
        <v>887249.54</v>
      </c>
      <c r="E1322" s="337">
        <v>0</v>
      </c>
      <c r="F1322" s="337">
        <v>0</v>
      </c>
      <c r="G1322" s="338">
        <f t="shared" si="24"/>
        <v>57536.95176</v>
      </c>
      <c r="H1322" s="338">
        <f t="shared" si="23"/>
        <v>0.549999999930151</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622873.91</v>
      </c>
      <c r="D1324" s="337">
        <f>'RAS-funkcijski'!E30</f>
        <v>887249.54</v>
      </c>
      <c r="E1324" s="337">
        <v>0</v>
      </c>
      <c r="F1324" s="337">
        <v>0</v>
      </c>
      <c r="G1324" s="338">
        <f t="shared" si="24"/>
        <v>62331.69774</v>
      </c>
      <c r="H1324" s="338">
        <f t="shared" si="23"/>
        <v>0.549999999930151</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0</v>
      </c>
      <c r="D1408" s="337">
        <f>'RAS-funkcijski'!E114</f>
        <v>0</v>
      </c>
      <c r="E1408" s="337">
        <v>0</v>
      </c>
      <c r="F1408" s="337">
        <v>0</v>
      </c>
      <c r="G1408" s="338">
        <f t="shared" si="24"/>
        <v>0</v>
      </c>
      <c r="H1408" s="338">
        <f t="shared" si="27"/>
        <v>0</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0</v>
      </c>
      <c r="D1409" s="337">
        <f>'RAS-funkcijski'!E115</f>
        <v>0</v>
      </c>
      <c r="E1409" s="337">
        <v>0</v>
      </c>
      <c r="F1409" s="337">
        <v>0</v>
      </c>
      <c r="G1409" s="338">
        <f t="shared" si="24"/>
        <v>0</v>
      </c>
      <c r="H1409" s="338">
        <f t="shared" si="27"/>
        <v>0</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622873.91</v>
      </c>
      <c r="D1435" s="352">
        <f>'RAS-funkcijski'!E141</f>
        <v>887249.54</v>
      </c>
      <c r="E1435" s="352">
        <v>0</v>
      </c>
      <c r="F1435" s="352">
        <v>0</v>
      </c>
      <c r="G1435" s="353">
        <f t="shared" si="24"/>
        <v>328440.09963</v>
      </c>
      <c r="H1435" s="353">
        <f t="shared" si="27"/>
        <v>0.549999999930151</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3508.7</v>
      </c>
      <c r="D1480" s="340"/>
      <c r="E1480" s="340">
        <v>0</v>
      </c>
      <c r="F1480" s="340">
        <v>0</v>
      </c>
      <c r="G1480" s="341">
        <f t="shared" ref="G1480:G1580" si="34">B1480/1000*C1480</f>
        <v>3.5087</v>
      </c>
      <c r="H1480" s="341">
        <f t="shared" ref="H1480:H1580" si="35">ABS(C1480-ROUND(C1480,0))</f>
        <v>0.300000000000182</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887249.54</v>
      </c>
      <c r="D1481" s="337">
        <v>0</v>
      </c>
      <c r="E1481" s="337">
        <v>0</v>
      </c>
      <c r="F1481" s="337">
        <v>0</v>
      </c>
      <c r="G1481" s="338">
        <f t="shared" si="34"/>
        <v>1774.49908</v>
      </c>
      <c r="H1481" s="338">
        <f t="shared" si="35"/>
        <v>0.459999999962747</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873929.15</v>
      </c>
      <c r="D1483" s="337">
        <v>0</v>
      </c>
      <c r="E1483" s="337">
        <v>0</v>
      </c>
      <c r="F1483" s="337">
        <v>0</v>
      </c>
      <c r="G1483" s="338">
        <f t="shared" si="34"/>
        <v>3495.7166</v>
      </c>
      <c r="H1483" s="338">
        <f t="shared" si="35"/>
        <v>0.150000000023283</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781082.74</v>
      </c>
      <c r="D1484" s="337">
        <v>0</v>
      </c>
      <c r="E1484" s="337">
        <v>0</v>
      </c>
      <c r="F1484" s="337">
        <v>0</v>
      </c>
      <c r="G1484" s="338">
        <f t="shared" si="34"/>
        <v>3905.4137</v>
      </c>
      <c r="H1484" s="338">
        <f t="shared" si="35"/>
        <v>0.260000000009313</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92846.41</v>
      </c>
      <c r="D1485" s="337">
        <v>0</v>
      </c>
      <c r="E1485" s="337">
        <v>0</v>
      </c>
      <c r="F1485" s="337">
        <v>0</v>
      </c>
      <c r="G1485" s="338">
        <f t="shared" si="34"/>
        <v>557.07846</v>
      </c>
      <c r="H1485" s="338">
        <f t="shared" si="35"/>
        <v>0.410000000003492</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0</v>
      </c>
      <c r="D1486" s="337">
        <v>0</v>
      </c>
      <c r="E1486" s="337">
        <v>0</v>
      </c>
      <c r="F1486" s="337">
        <v>0</v>
      </c>
      <c r="G1486" s="338">
        <f t="shared" si="34"/>
        <v>0</v>
      </c>
      <c r="H1486" s="338">
        <f t="shared" si="35"/>
        <v>0</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0</v>
      </c>
      <c r="D1491" s="337">
        <v>0</v>
      </c>
      <c r="E1491" s="337">
        <v>0</v>
      </c>
      <c r="F1491" s="337">
        <v>0</v>
      </c>
      <c r="G1491" s="338">
        <f t="shared" si="34"/>
        <v>0</v>
      </c>
      <c r="H1491" s="338">
        <f t="shared" si="35"/>
        <v>0</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13320.39</v>
      </c>
      <c r="D1492" s="337">
        <v>0</v>
      </c>
      <c r="E1492" s="337">
        <v>0</v>
      </c>
      <c r="F1492" s="337">
        <v>0</v>
      </c>
      <c r="G1492" s="338">
        <f t="shared" si="34"/>
        <v>173.16507</v>
      </c>
      <c r="H1492" s="338">
        <f t="shared" si="35"/>
        <v>0.389999999999418</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874690.26</v>
      </c>
      <c r="D1499" s="337">
        <v>0</v>
      </c>
      <c r="E1499" s="337">
        <v>0</v>
      </c>
      <c r="F1499" s="337">
        <v>0</v>
      </c>
      <c r="G1499" s="338">
        <f t="shared" si="34"/>
        <v>17493.8052</v>
      </c>
      <c r="H1499" s="338">
        <f t="shared" si="35"/>
        <v>0.260000000009313</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861369.87</v>
      </c>
      <c r="D1501" s="337">
        <v>0</v>
      </c>
      <c r="E1501" s="337">
        <v>0</v>
      </c>
      <c r="F1501" s="337">
        <v>0</v>
      </c>
      <c r="G1501" s="338">
        <f t="shared" si="34"/>
        <v>18950.13714</v>
      </c>
      <c r="H1501" s="338">
        <f t="shared" si="35"/>
        <v>0.130000000004657</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781082.74</v>
      </c>
      <c r="D1502" s="337">
        <v>0</v>
      </c>
      <c r="E1502" s="337">
        <v>0</v>
      </c>
      <c r="F1502" s="337">
        <v>0</v>
      </c>
      <c r="G1502" s="338">
        <f t="shared" si="34"/>
        <v>17964.90302</v>
      </c>
      <c r="H1502" s="338">
        <f t="shared" si="35"/>
        <v>0.260000000009313</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80287.13</v>
      </c>
      <c r="D1503" s="337">
        <v>0</v>
      </c>
      <c r="E1503" s="337">
        <v>0</v>
      </c>
      <c r="F1503" s="337">
        <v>0</v>
      </c>
      <c r="G1503" s="338">
        <f t="shared" si="34"/>
        <v>1926.89112</v>
      </c>
      <c r="H1503" s="338">
        <f t="shared" si="35"/>
        <v>0.130000000004657</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0</v>
      </c>
      <c r="D1504" s="337">
        <v>0</v>
      </c>
      <c r="E1504" s="337">
        <v>0</v>
      </c>
      <c r="F1504" s="337">
        <v>0</v>
      </c>
      <c r="G1504" s="338">
        <f t="shared" si="34"/>
        <v>0</v>
      </c>
      <c r="H1504" s="338">
        <f t="shared" si="35"/>
        <v>0</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0</v>
      </c>
      <c r="D1509" s="337">
        <v>0</v>
      </c>
      <c r="E1509" s="337">
        <v>0</v>
      </c>
      <c r="F1509" s="337">
        <v>0</v>
      </c>
      <c r="G1509" s="338">
        <f t="shared" si="34"/>
        <v>0</v>
      </c>
      <c r="H1509" s="338">
        <f t="shared" si="35"/>
        <v>0</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13320.39</v>
      </c>
      <c r="D1510" s="337">
        <v>0</v>
      </c>
      <c r="E1510" s="337">
        <v>0</v>
      </c>
      <c r="F1510" s="337">
        <v>0</v>
      </c>
      <c r="G1510" s="338">
        <f t="shared" si="34"/>
        <v>412.93209</v>
      </c>
      <c r="H1510" s="338">
        <f t="shared" si="35"/>
        <v>0.389999999999418</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16067.98</v>
      </c>
      <c r="D1517" s="337">
        <v>0</v>
      </c>
      <c r="E1517" s="337">
        <v>0</v>
      </c>
      <c r="F1517" s="337">
        <v>0</v>
      </c>
      <c r="G1517" s="338">
        <f t="shared" si="34"/>
        <v>610.583239999999</v>
      </c>
      <c r="H1517" s="338">
        <f t="shared" si="35"/>
        <v>0.0200000000186265</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16067.98</v>
      </c>
      <c r="D1576" s="337">
        <v>0</v>
      </c>
      <c r="E1576" s="337">
        <v>0</v>
      </c>
      <c r="F1576" s="337">
        <v>0</v>
      </c>
      <c r="G1576" s="338">
        <f t="shared" si="34"/>
        <v>1558.59406</v>
      </c>
      <c r="H1576" s="338">
        <f t="shared" si="35"/>
        <v>0.0200000000004366</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16067.98</v>
      </c>
      <c r="D1578" s="337">
        <v>0</v>
      </c>
      <c r="E1578" s="337">
        <v>0</v>
      </c>
      <c r="F1578" s="337">
        <v>0</v>
      </c>
      <c r="G1578" s="338">
        <f t="shared" si="34"/>
        <v>1590.73002</v>
      </c>
      <c r="H1578" s="338">
        <f t="shared" si="35"/>
        <v>0.0200000000004366</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2"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33968</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25.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621585.79</v>
      </c>
      <c r="I16" s="289">
        <f>'PR-RAS'!E6</f>
        <v>874781.7</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616865.78</v>
      </c>
      <c r="I17" s="289">
        <f>'PR-RAS'!E151</f>
        <v>871607.59</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4.54747350886464e-12</v>
      </c>
      <c r="I18" s="289">
        <f>'PR-RAS'!E645</f>
        <v>0</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15976.54</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24107.12</v>
      </c>
      <c r="I20" s="324">
        <f>BILANCA!E7</f>
        <v>37536.95</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3508.7</v>
      </c>
      <c r="I21" s="325">
        <f>BILANCA!E68</f>
        <v>91.44</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3508.7</v>
      </c>
      <c r="I22" s="325">
        <f>BILANCA!E176</f>
        <v>16067.98</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24107.12</v>
      </c>
      <c r="I23" s="326">
        <f>BILANCA!E237</f>
        <v>21560.41</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0</v>
      </c>
      <c r="I27" s="325">
        <f>'RAS-funkcijski'!E114</f>
        <v>0</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622873.91</v>
      </c>
      <c r="I28" s="327">
        <f>'RAS-funkcijski'!E141</f>
        <v>887249.54</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3508.7</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16067.98</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16067.98</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46" workbookViewId="0">
      <selection activeCell="B122" sqref="B122"/>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621585.79</v>
      </c>
      <c r="E6" s="220">
        <f>E7+E44+E50+E82+E106+E124+E133+E139</f>
        <v>874781.7</v>
      </c>
      <c r="F6" s="221">
        <f t="shared" ref="F6:F131" si="0">IF(D6&lt;&gt;0,IF(E6/D6&gt;=100,"&gt;&gt;100",E6/D6*100),"-")</f>
        <v>140.733863944991</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v>0</v>
      </c>
      <c r="F9" s="221" t="str">
        <f t="shared" si="0"/>
        <v>-</v>
      </c>
    </row>
    <row r="10" ht="12.75" customHeight="1" spans="1:6">
      <c r="A10" s="218">
        <v>6112</v>
      </c>
      <c r="B10" s="96" t="s">
        <v>66</v>
      </c>
      <c r="C10" s="219" t="s">
        <v>67</v>
      </c>
      <c r="D10" s="222">
        <v>0</v>
      </c>
      <c r="E10" s="222">
        <v>0</v>
      </c>
      <c r="F10" s="221" t="str">
        <f t="shared" si="0"/>
        <v>-</v>
      </c>
    </row>
    <row r="11" ht="12.75" customHeight="1" spans="1:6">
      <c r="A11" s="218">
        <v>6113</v>
      </c>
      <c r="B11" s="96" t="s">
        <v>68</v>
      </c>
      <c r="C11" s="219" t="s">
        <v>69</v>
      </c>
      <c r="D11" s="222">
        <v>0</v>
      </c>
      <c r="E11" s="222">
        <v>0</v>
      </c>
      <c r="F11" s="221" t="str">
        <f t="shared" si="0"/>
        <v>-</v>
      </c>
    </row>
    <row r="12" ht="12.75" customHeight="1" spans="1:6">
      <c r="A12" s="218">
        <v>6114</v>
      </c>
      <c r="B12" s="96" t="s">
        <v>70</v>
      </c>
      <c r="C12" s="219" t="s">
        <v>71</v>
      </c>
      <c r="D12" s="222">
        <v>0</v>
      </c>
      <c r="E12" s="222">
        <v>0</v>
      </c>
      <c r="F12" s="221" t="str">
        <f t="shared" si="0"/>
        <v>-</v>
      </c>
    </row>
    <row r="13" ht="12.75" customHeight="1" spans="1:6">
      <c r="A13" s="218">
        <v>6115</v>
      </c>
      <c r="B13" s="96" t="s">
        <v>72</v>
      </c>
      <c r="C13" s="219" t="s">
        <v>73</v>
      </c>
      <c r="D13" s="222">
        <v>0</v>
      </c>
      <c r="E13" s="222">
        <v>0</v>
      </c>
      <c r="F13" s="221" t="str">
        <f t="shared" si="0"/>
        <v>-</v>
      </c>
    </row>
    <row r="14" ht="12.75" customHeight="1" spans="1:6">
      <c r="A14" s="218">
        <v>6116</v>
      </c>
      <c r="B14" s="96" t="s">
        <v>74</v>
      </c>
      <c r="C14" s="219" t="s">
        <v>75</v>
      </c>
      <c r="D14" s="222">
        <v>0</v>
      </c>
      <c r="E14" s="222">
        <v>0</v>
      </c>
      <c r="F14" s="221" t="str">
        <f t="shared" si="0"/>
        <v>-</v>
      </c>
    </row>
    <row r="15" ht="12.75" customHeight="1" spans="1:6">
      <c r="A15" s="218">
        <v>6117</v>
      </c>
      <c r="B15" s="96" t="s">
        <v>76</v>
      </c>
      <c r="C15" s="219" t="s">
        <v>77</v>
      </c>
      <c r="D15" s="222">
        <v>0</v>
      </c>
      <c r="E15" s="222">
        <v>0</v>
      </c>
      <c r="F15" s="221" t="str">
        <f t="shared" si="0"/>
        <v>-</v>
      </c>
    </row>
    <row r="16" ht="12.75" customHeight="1" spans="1:6">
      <c r="A16" s="218">
        <v>6119</v>
      </c>
      <c r="B16" s="96" t="s">
        <v>78</v>
      </c>
      <c r="C16" s="219" t="s">
        <v>79</v>
      </c>
      <c r="D16" s="222">
        <v>0</v>
      </c>
      <c r="E16" s="222">
        <v>0</v>
      </c>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v>0</v>
      </c>
      <c r="F18" s="221" t="str">
        <f t="shared" si="0"/>
        <v>-</v>
      </c>
    </row>
    <row r="19" ht="12.75" customHeight="1" spans="1:6">
      <c r="A19" s="218">
        <v>6122</v>
      </c>
      <c r="B19" s="96" t="s">
        <v>84</v>
      </c>
      <c r="C19" s="219" t="s">
        <v>85</v>
      </c>
      <c r="D19" s="222">
        <v>0</v>
      </c>
      <c r="E19" s="222">
        <v>0</v>
      </c>
      <c r="F19" s="221" t="str">
        <f t="shared" si="0"/>
        <v>-</v>
      </c>
    </row>
    <row r="20" ht="12.75" customHeight="1" spans="1:6">
      <c r="A20" s="218">
        <v>6123</v>
      </c>
      <c r="B20" s="145" t="s">
        <v>86</v>
      </c>
      <c r="C20" s="219" t="s">
        <v>87</v>
      </c>
      <c r="D20" s="222">
        <v>0</v>
      </c>
      <c r="E20" s="222">
        <v>0</v>
      </c>
      <c r="F20" s="221" t="str">
        <f t="shared" si="0"/>
        <v>-</v>
      </c>
    </row>
    <row r="21" ht="12.75" customHeight="1" spans="1:6">
      <c r="A21" s="218">
        <v>6124</v>
      </c>
      <c r="B21" s="96" t="s">
        <v>88</v>
      </c>
      <c r="C21" s="219" t="s">
        <v>89</v>
      </c>
      <c r="D21" s="222">
        <v>0</v>
      </c>
      <c r="E21" s="222">
        <v>0</v>
      </c>
      <c r="F21" s="221" t="str">
        <f t="shared" si="0"/>
        <v>-</v>
      </c>
    </row>
    <row r="22" ht="12.75" customHeight="1" spans="1:6">
      <c r="A22" s="218">
        <v>6125</v>
      </c>
      <c r="B22" s="96" t="s">
        <v>90</v>
      </c>
      <c r="C22" s="219" t="s">
        <v>91</v>
      </c>
      <c r="D22" s="222">
        <v>0</v>
      </c>
      <c r="E22" s="222">
        <v>0</v>
      </c>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v>0</v>
      </c>
      <c r="F24" s="221" t="str">
        <f t="shared" si="0"/>
        <v>-</v>
      </c>
    </row>
    <row r="25" ht="12.75" customHeight="1" spans="1:6">
      <c r="A25" s="218">
        <v>6132</v>
      </c>
      <c r="B25" s="96" t="s">
        <v>96</v>
      </c>
      <c r="C25" s="219" t="s">
        <v>97</v>
      </c>
      <c r="D25" s="222">
        <v>0</v>
      </c>
      <c r="E25" s="222">
        <v>0</v>
      </c>
      <c r="F25" s="221" t="str">
        <f t="shared" si="0"/>
        <v>-</v>
      </c>
    </row>
    <row r="26" ht="12.75" customHeight="1" spans="1:6">
      <c r="A26" s="218">
        <v>6133</v>
      </c>
      <c r="B26" s="96" t="s">
        <v>98</v>
      </c>
      <c r="C26" s="219" t="s">
        <v>99</v>
      </c>
      <c r="D26" s="222">
        <v>0</v>
      </c>
      <c r="E26" s="222">
        <v>0</v>
      </c>
      <c r="F26" s="221" t="str">
        <f t="shared" si="0"/>
        <v>-</v>
      </c>
    </row>
    <row r="27" ht="12.75" customHeight="1" spans="1:6">
      <c r="A27" s="218">
        <v>6134</v>
      </c>
      <c r="B27" s="96" t="s">
        <v>100</v>
      </c>
      <c r="C27" s="219" t="s">
        <v>101</v>
      </c>
      <c r="D27" s="222">
        <v>0</v>
      </c>
      <c r="E27" s="222">
        <v>0</v>
      </c>
      <c r="F27" s="221" t="str">
        <f t="shared" si="0"/>
        <v>-</v>
      </c>
    </row>
    <row r="28" ht="12.75" customHeight="1" spans="1:6">
      <c r="A28" s="218">
        <v>6135</v>
      </c>
      <c r="B28" s="96" t="s">
        <v>102</v>
      </c>
      <c r="C28" s="219" t="s">
        <v>103</v>
      </c>
      <c r="D28" s="222">
        <v>0</v>
      </c>
      <c r="E28" s="222">
        <v>0</v>
      </c>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v>0</v>
      </c>
      <c r="F30" s="221" t="str">
        <f t="shared" si="0"/>
        <v>-</v>
      </c>
    </row>
    <row r="31" ht="12.75" customHeight="1" spans="1:6">
      <c r="A31" s="218">
        <v>6142</v>
      </c>
      <c r="B31" s="96" t="s">
        <v>108</v>
      </c>
      <c r="C31" s="219" t="s">
        <v>109</v>
      </c>
      <c r="D31" s="222">
        <v>0</v>
      </c>
      <c r="E31" s="222">
        <v>0</v>
      </c>
      <c r="F31" s="221" t="str">
        <f t="shared" si="0"/>
        <v>-</v>
      </c>
    </row>
    <row r="32" ht="12.75" customHeight="1" spans="1:6">
      <c r="A32" s="218">
        <v>6143</v>
      </c>
      <c r="B32" s="96" t="s">
        <v>110</v>
      </c>
      <c r="C32" s="219" t="s">
        <v>111</v>
      </c>
      <c r="D32" s="222">
        <v>0</v>
      </c>
      <c r="E32" s="222">
        <v>0</v>
      </c>
      <c r="F32" s="221" t="str">
        <f t="shared" si="0"/>
        <v>-</v>
      </c>
    </row>
    <row r="33" ht="12.75" customHeight="1" spans="1:6">
      <c r="A33" s="218">
        <v>6145</v>
      </c>
      <c r="B33" s="96" t="s">
        <v>112</v>
      </c>
      <c r="C33" s="219" t="s">
        <v>113</v>
      </c>
      <c r="D33" s="222">
        <v>0</v>
      </c>
      <c r="E33" s="222">
        <v>0</v>
      </c>
      <c r="F33" s="221" t="str">
        <f t="shared" si="0"/>
        <v>-</v>
      </c>
    </row>
    <row r="34" ht="12.75" customHeight="1" spans="1:6">
      <c r="A34" s="218">
        <v>6146</v>
      </c>
      <c r="B34" s="96" t="s">
        <v>114</v>
      </c>
      <c r="C34" s="219" t="s">
        <v>115</v>
      </c>
      <c r="D34" s="222">
        <v>0</v>
      </c>
      <c r="E34" s="222">
        <v>0</v>
      </c>
      <c r="F34" s="221" t="str">
        <f t="shared" si="0"/>
        <v>-</v>
      </c>
    </row>
    <row r="35" ht="12.75" customHeight="1" spans="1:6">
      <c r="A35" s="218">
        <v>6147</v>
      </c>
      <c r="B35" s="96" t="s">
        <v>116</v>
      </c>
      <c r="C35" s="219" t="s">
        <v>117</v>
      </c>
      <c r="D35" s="222">
        <v>0</v>
      </c>
      <c r="E35" s="222">
        <v>0</v>
      </c>
      <c r="F35" s="221" t="str">
        <f t="shared" si="0"/>
        <v>-</v>
      </c>
    </row>
    <row r="36" ht="12.75" customHeight="1" spans="1:6">
      <c r="A36" s="218">
        <v>6148</v>
      </c>
      <c r="B36" s="96" t="s">
        <v>118</v>
      </c>
      <c r="C36" s="219" t="s">
        <v>119</v>
      </c>
      <c r="D36" s="222">
        <v>0</v>
      </c>
      <c r="E36" s="222">
        <v>0</v>
      </c>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v>0</v>
      </c>
      <c r="F38" s="221" t="str">
        <f t="shared" si="0"/>
        <v>-</v>
      </c>
    </row>
    <row r="39" ht="12.75" customHeight="1" spans="1:6">
      <c r="A39" s="218">
        <v>6152</v>
      </c>
      <c r="B39" s="96" t="s">
        <v>124</v>
      </c>
      <c r="C39" s="219" t="s">
        <v>125</v>
      </c>
      <c r="D39" s="222">
        <v>0</v>
      </c>
      <c r="E39" s="222">
        <v>0</v>
      </c>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v>0</v>
      </c>
      <c r="F41" s="221" t="str">
        <f t="shared" si="0"/>
        <v>-</v>
      </c>
    </row>
    <row r="42" ht="12.75" customHeight="1" spans="1:6">
      <c r="A42" s="218">
        <v>6162</v>
      </c>
      <c r="B42" s="96" t="s">
        <v>130</v>
      </c>
      <c r="C42" s="219" t="s">
        <v>131</v>
      </c>
      <c r="D42" s="222">
        <v>0</v>
      </c>
      <c r="E42" s="222">
        <v>0</v>
      </c>
      <c r="F42" s="221" t="str">
        <f t="shared" si="0"/>
        <v>-</v>
      </c>
    </row>
    <row r="43" ht="12.75" customHeight="1" spans="1:6">
      <c r="A43" s="218">
        <v>6163</v>
      </c>
      <c r="B43" s="96" t="s">
        <v>132</v>
      </c>
      <c r="C43" s="219" t="s">
        <v>133</v>
      </c>
      <c r="D43" s="222">
        <v>0</v>
      </c>
      <c r="E43" s="222">
        <v>0</v>
      </c>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v>0</v>
      </c>
      <c r="F46" s="221" t="str">
        <f t="shared" si="0"/>
        <v>-</v>
      </c>
    </row>
    <row r="47" ht="12.75" customHeight="1" spans="1:6">
      <c r="A47" s="218">
        <v>6212</v>
      </c>
      <c r="B47" s="96" t="s">
        <v>140</v>
      </c>
      <c r="C47" s="219" t="s">
        <v>141</v>
      </c>
      <c r="D47" s="222">
        <v>0</v>
      </c>
      <c r="E47" s="222">
        <v>0</v>
      </c>
      <c r="F47" s="221" t="str">
        <f t="shared" si="0"/>
        <v>-</v>
      </c>
    </row>
    <row r="48" ht="12.75" customHeight="1" spans="1:6">
      <c r="A48" s="218">
        <v>622</v>
      </c>
      <c r="B48" s="96" t="s">
        <v>142</v>
      </c>
      <c r="C48" s="219" t="s">
        <v>143</v>
      </c>
      <c r="D48" s="222">
        <v>0</v>
      </c>
      <c r="E48" s="222">
        <v>0</v>
      </c>
      <c r="F48" s="221" t="str">
        <f t="shared" si="0"/>
        <v>-</v>
      </c>
    </row>
    <row r="49" ht="12.75" customHeight="1" spans="1:6">
      <c r="A49" s="218">
        <v>623</v>
      </c>
      <c r="B49" s="96" t="s">
        <v>144</v>
      </c>
      <c r="C49" s="219" t="s">
        <v>145</v>
      </c>
      <c r="D49" s="222">
        <v>0</v>
      </c>
      <c r="E49" s="222">
        <v>0</v>
      </c>
      <c r="F49" s="221" t="str">
        <f t="shared" si="0"/>
        <v>-</v>
      </c>
    </row>
    <row r="50" ht="24" spans="1:6">
      <c r="A50" s="218">
        <v>63</v>
      </c>
      <c r="B50" s="179" t="s">
        <v>146</v>
      </c>
      <c r="C50" s="219" t="s">
        <v>147</v>
      </c>
      <c r="D50" s="220">
        <f>D51+D54+D59+D62+D65+D68+D71+D74+D77</f>
        <v>0</v>
      </c>
      <c r="E50" s="220">
        <f>E51+E54+E59+E62+E65+E68+E71+E74+E77</f>
        <v>0</v>
      </c>
      <c r="F50" s="221" t="str">
        <f t="shared" si="0"/>
        <v>-</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v>0</v>
      </c>
      <c r="F52" s="221" t="str">
        <f t="shared" si="0"/>
        <v>-</v>
      </c>
    </row>
    <row r="53" ht="12.75" customHeight="1" spans="1:6">
      <c r="A53" s="218">
        <v>6312</v>
      </c>
      <c r="B53" s="179" t="s">
        <v>152</v>
      </c>
      <c r="C53" s="219" t="s">
        <v>153</v>
      </c>
      <c r="D53" s="222">
        <v>0</v>
      </c>
      <c r="E53" s="222">
        <v>0</v>
      </c>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v>0</v>
      </c>
      <c r="F55" s="221" t="str">
        <f t="shared" si="0"/>
        <v>-</v>
      </c>
    </row>
    <row r="56" ht="12.75" customHeight="1" spans="1:6">
      <c r="A56" s="218">
        <v>6322</v>
      </c>
      <c r="B56" s="179" t="s">
        <v>158</v>
      </c>
      <c r="C56" s="219" t="s">
        <v>159</v>
      </c>
      <c r="D56" s="222">
        <v>0</v>
      </c>
      <c r="E56" s="222">
        <v>0</v>
      </c>
      <c r="F56" s="221" t="str">
        <f t="shared" si="0"/>
        <v>-</v>
      </c>
    </row>
    <row r="57" ht="12.75" customHeight="1" spans="1:6">
      <c r="A57" s="218">
        <v>6323</v>
      </c>
      <c r="B57" s="179" t="s">
        <v>160</v>
      </c>
      <c r="C57" s="219" t="s">
        <v>161</v>
      </c>
      <c r="D57" s="222">
        <v>0</v>
      </c>
      <c r="E57" s="222">
        <v>0</v>
      </c>
      <c r="F57" s="221" t="str">
        <f t="shared" si="0"/>
        <v>-</v>
      </c>
    </row>
    <row r="58" ht="12.75" customHeight="1" spans="1:6">
      <c r="A58" s="218">
        <v>6324</v>
      </c>
      <c r="B58" s="179" t="s">
        <v>162</v>
      </c>
      <c r="C58" s="219" t="s">
        <v>163</v>
      </c>
      <c r="D58" s="222">
        <v>0</v>
      </c>
      <c r="E58" s="222">
        <v>0</v>
      </c>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v>0</v>
      </c>
      <c r="F60" s="221" t="str">
        <f t="shared" si="0"/>
        <v>-</v>
      </c>
    </row>
    <row r="61" ht="24" spans="1:6">
      <c r="A61" s="218">
        <v>6332</v>
      </c>
      <c r="B61" s="179" t="s">
        <v>168</v>
      </c>
      <c r="C61" s="219" t="s">
        <v>169</v>
      </c>
      <c r="D61" s="222">
        <v>0</v>
      </c>
      <c r="E61" s="222">
        <v>0</v>
      </c>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v>0</v>
      </c>
      <c r="F63" s="221" t="str">
        <f t="shared" si="0"/>
        <v>-</v>
      </c>
    </row>
    <row r="64" ht="12.75" customHeight="1" spans="1:6">
      <c r="A64" s="218">
        <v>6342</v>
      </c>
      <c r="B64" s="96" t="s">
        <v>174</v>
      </c>
      <c r="C64" s="219" t="s">
        <v>175</v>
      </c>
      <c r="D64" s="222">
        <v>0</v>
      </c>
      <c r="E64" s="222">
        <v>0</v>
      </c>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v>0</v>
      </c>
      <c r="F66" s="221" t="str">
        <f t="shared" si="0"/>
        <v>-</v>
      </c>
    </row>
    <row r="67" ht="12.75" customHeight="1" spans="1:6">
      <c r="A67" s="218">
        <v>6352</v>
      </c>
      <c r="B67" s="96" t="s">
        <v>180</v>
      </c>
      <c r="C67" s="219" t="s">
        <v>181</v>
      </c>
      <c r="D67" s="222">
        <v>0</v>
      </c>
      <c r="E67" s="222">
        <v>0</v>
      </c>
      <c r="F67" s="221" t="str">
        <f t="shared" si="0"/>
        <v>-</v>
      </c>
    </row>
    <row r="68" ht="24" spans="1:6">
      <c r="A68" s="218" t="s">
        <v>182</v>
      </c>
      <c r="B68" s="145" t="s">
        <v>183</v>
      </c>
      <c r="C68" s="219" t="s">
        <v>182</v>
      </c>
      <c r="D68" s="220">
        <f t="shared" ref="D68:E68" si="15">SUM(D69:D70)</f>
        <v>0</v>
      </c>
      <c r="E68" s="220">
        <f t="shared" si="15"/>
        <v>0</v>
      </c>
      <c r="F68" s="221" t="str">
        <f t="shared" si="0"/>
        <v>-</v>
      </c>
    </row>
    <row r="69" ht="12.75" customHeight="1" spans="1:6">
      <c r="A69" s="218" t="s">
        <v>184</v>
      </c>
      <c r="B69" s="96" t="s">
        <v>185</v>
      </c>
      <c r="C69" s="219" t="s">
        <v>184</v>
      </c>
      <c r="D69" s="222">
        <v>0</v>
      </c>
      <c r="E69" s="222">
        <v>0</v>
      </c>
      <c r="F69" s="221" t="str">
        <f t="shared" si="0"/>
        <v>-</v>
      </c>
    </row>
    <row r="70" ht="24" spans="1:6">
      <c r="A70" s="218" t="s">
        <v>186</v>
      </c>
      <c r="B70" s="96" t="s">
        <v>187</v>
      </c>
      <c r="C70" s="219" t="s">
        <v>186</v>
      </c>
      <c r="D70" s="222">
        <v>0</v>
      </c>
      <c r="E70" s="222">
        <v>0</v>
      </c>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v>0</v>
      </c>
      <c r="F72" s="221" t="str">
        <f t="shared" si="0"/>
        <v>-</v>
      </c>
    </row>
    <row r="73" ht="12.75" customHeight="1" spans="1:6">
      <c r="A73" s="218" t="s">
        <v>192</v>
      </c>
      <c r="B73" s="96" t="s">
        <v>193</v>
      </c>
      <c r="C73" s="219" t="s">
        <v>192</v>
      </c>
      <c r="D73" s="222">
        <v>0</v>
      </c>
      <c r="E73" s="222">
        <v>0</v>
      </c>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v>0</v>
      </c>
      <c r="F75" s="221" t="str">
        <f t="shared" si="0"/>
        <v>-</v>
      </c>
    </row>
    <row r="76" ht="12.75" customHeight="1" spans="1:6">
      <c r="A76" s="218" t="s">
        <v>198</v>
      </c>
      <c r="B76" s="96" t="s">
        <v>199</v>
      </c>
      <c r="C76" s="219" t="s">
        <v>198</v>
      </c>
      <c r="D76" s="222">
        <v>0</v>
      </c>
      <c r="E76" s="222">
        <v>0</v>
      </c>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v>0</v>
      </c>
      <c r="F78" s="221" t="str">
        <f t="shared" si="0"/>
        <v>-</v>
      </c>
    </row>
    <row r="79" ht="12.75" customHeight="1" spans="1:6">
      <c r="A79" s="218">
        <v>6392</v>
      </c>
      <c r="B79" s="96" t="s">
        <v>204</v>
      </c>
      <c r="C79" s="219" t="s">
        <v>205</v>
      </c>
      <c r="D79" s="222">
        <v>0</v>
      </c>
      <c r="E79" s="222">
        <v>0</v>
      </c>
      <c r="F79" s="221" t="str">
        <f t="shared" si="0"/>
        <v>-</v>
      </c>
    </row>
    <row r="80" ht="24" spans="1:6">
      <c r="A80" s="218">
        <v>6393</v>
      </c>
      <c r="B80" s="96" t="s">
        <v>206</v>
      </c>
      <c r="C80" s="219" t="s">
        <v>207</v>
      </c>
      <c r="D80" s="222">
        <v>0</v>
      </c>
      <c r="E80" s="222">
        <v>0</v>
      </c>
      <c r="F80" s="221" t="str">
        <f t="shared" si="0"/>
        <v>-</v>
      </c>
    </row>
    <row r="81" ht="24" spans="1:6">
      <c r="A81" s="218">
        <v>6394</v>
      </c>
      <c r="B81" s="96" t="s">
        <v>208</v>
      </c>
      <c r="C81" s="219" t="s">
        <v>209</v>
      </c>
      <c r="D81" s="222">
        <v>0</v>
      </c>
      <c r="E81" s="222">
        <v>0</v>
      </c>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v>0</v>
      </c>
      <c r="F84" s="221" t="str">
        <f t="shared" si="0"/>
        <v>-</v>
      </c>
    </row>
    <row r="85" ht="12.75" customHeight="1" spans="1:6">
      <c r="A85" s="218">
        <v>6413</v>
      </c>
      <c r="B85" s="96" t="s">
        <v>216</v>
      </c>
      <c r="C85" s="219" t="s">
        <v>217</v>
      </c>
      <c r="D85" s="222">
        <v>0</v>
      </c>
      <c r="E85" s="222">
        <v>0</v>
      </c>
      <c r="F85" s="221" t="str">
        <f t="shared" si="0"/>
        <v>-</v>
      </c>
    </row>
    <row r="86" ht="12.75" customHeight="1" spans="1:6">
      <c r="A86" s="218">
        <v>6414</v>
      </c>
      <c r="B86" s="96" t="s">
        <v>218</v>
      </c>
      <c r="C86" s="219" t="s">
        <v>219</v>
      </c>
      <c r="D86" s="222">
        <v>0</v>
      </c>
      <c r="E86" s="222">
        <v>0</v>
      </c>
      <c r="F86" s="221" t="str">
        <f t="shared" si="0"/>
        <v>-</v>
      </c>
    </row>
    <row r="87" ht="12.75" customHeight="1" spans="1:6">
      <c r="A87" s="218">
        <v>6415</v>
      </c>
      <c r="B87" s="96" t="s">
        <v>220</v>
      </c>
      <c r="C87" s="219" t="s">
        <v>221</v>
      </c>
      <c r="D87" s="222">
        <v>0</v>
      </c>
      <c r="E87" s="222">
        <v>0</v>
      </c>
      <c r="F87" s="221" t="str">
        <f t="shared" si="0"/>
        <v>-</v>
      </c>
    </row>
    <row r="88" ht="12.75" customHeight="1" spans="1:6">
      <c r="A88" s="218">
        <v>6416</v>
      </c>
      <c r="B88" s="96" t="s">
        <v>222</v>
      </c>
      <c r="C88" s="219" t="s">
        <v>223</v>
      </c>
      <c r="D88" s="222">
        <v>0</v>
      </c>
      <c r="E88" s="222">
        <v>0</v>
      </c>
      <c r="F88" s="221" t="str">
        <f t="shared" si="0"/>
        <v>-</v>
      </c>
    </row>
    <row r="89" ht="24" spans="1:6">
      <c r="A89" s="218">
        <v>6417</v>
      </c>
      <c r="B89" s="96" t="s">
        <v>224</v>
      </c>
      <c r="C89" s="219" t="s">
        <v>225</v>
      </c>
      <c r="D89" s="222">
        <v>0</v>
      </c>
      <c r="E89" s="222">
        <v>0</v>
      </c>
      <c r="F89" s="221" t="str">
        <f t="shared" si="0"/>
        <v>-</v>
      </c>
    </row>
    <row r="90" ht="12.75" customHeight="1" spans="1:6">
      <c r="A90" s="218">
        <v>6419</v>
      </c>
      <c r="B90" s="96" t="s">
        <v>226</v>
      </c>
      <c r="C90" s="219" t="s">
        <v>227</v>
      </c>
      <c r="D90" s="222">
        <v>0</v>
      </c>
      <c r="E90" s="222">
        <v>0</v>
      </c>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v>0</v>
      </c>
      <c r="F92" s="221" t="str">
        <f t="shared" si="0"/>
        <v>-</v>
      </c>
    </row>
    <row r="93" ht="12.75" customHeight="1" spans="1:6">
      <c r="A93" s="218">
        <v>6422</v>
      </c>
      <c r="B93" s="96" t="s">
        <v>232</v>
      </c>
      <c r="C93" s="219" t="s">
        <v>233</v>
      </c>
      <c r="D93" s="222">
        <v>0</v>
      </c>
      <c r="E93" s="222">
        <v>0</v>
      </c>
      <c r="F93" s="221" t="str">
        <f t="shared" si="0"/>
        <v>-</v>
      </c>
    </row>
    <row r="94" ht="12.75" customHeight="1" spans="1:6">
      <c r="A94" s="218">
        <v>6423</v>
      </c>
      <c r="B94" s="96" t="s">
        <v>234</v>
      </c>
      <c r="C94" s="219" t="s">
        <v>235</v>
      </c>
      <c r="D94" s="222">
        <v>0</v>
      </c>
      <c r="E94" s="222">
        <v>0</v>
      </c>
      <c r="F94" s="221" t="str">
        <f t="shared" si="0"/>
        <v>-</v>
      </c>
    </row>
    <row r="95" ht="12.75" customHeight="1" spans="1:6">
      <c r="A95" s="218">
        <v>6424</v>
      </c>
      <c r="B95" s="96" t="s">
        <v>236</v>
      </c>
      <c r="C95" s="219" t="s">
        <v>237</v>
      </c>
      <c r="D95" s="222">
        <v>0</v>
      </c>
      <c r="E95" s="222">
        <v>0</v>
      </c>
      <c r="F95" s="221" t="str">
        <f t="shared" si="0"/>
        <v>-</v>
      </c>
    </row>
    <row r="96" ht="12.75" customHeight="1" spans="1:6">
      <c r="A96" s="218" t="s">
        <v>238</v>
      </c>
      <c r="B96" s="96" t="s">
        <v>239</v>
      </c>
      <c r="C96" s="219" t="s">
        <v>238</v>
      </c>
      <c r="D96" s="222">
        <v>0</v>
      </c>
      <c r="E96" s="222">
        <v>0</v>
      </c>
      <c r="F96" s="221" t="str">
        <f t="shared" si="0"/>
        <v>-</v>
      </c>
    </row>
    <row r="97" ht="12.75" customHeight="1" spans="1:6">
      <c r="A97" s="218">
        <v>6429</v>
      </c>
      <c r="B97" s="96" t="s">
        <v>240</v>
      </c>
      <c r="C97" s="219" t="s">
        <v>241</v>
      </c>
      <c r="D97" s="222">
        <v>0</v>
      </c>
      <c r="E97" s="222">
        <v>0</v>
      </c>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v>0</v>
      </c>
      <c r="F99" s="221" t="str">
        <f t="shared" si="0"/>
        <v>-</v>
      </c>
    </row>
    <row r="100" ht="24" spans="1:6">
      <c r="A100" s="218">
        <v>6432</v>
      </c>
      <c r="B100" s="145" t="s">
        <v>246</v>
      </c>
      <c r="C100" s="219" t="s">
        <v>247</v>
      </c>
      <c r="D100" s="222">
        <v>0</v>
      </c>
      <c r="E100" s="222">
        <v>0</v>
      </c>
      <c r="F100" s="221" t="str">
        <f t="shared" si="0"/>
        <v>-</v>
      </c>
    </row>
    <row r="101" ht="24" spans="1:6">
      <c r="A101" s="218">
        <v>6433</v>
      </c>
      <c r="B101" s="145" t="s">
        <v>248</v>
      </c>
      <c r="C101" s="219" t="s">
        <v>249</v>
      </c>
      <c r="D101" s="222">
        <v>0</v>
      </c>
      <c r="E101" s="222">
        <v>0</v>
      </c>
      <c r="F101" s="221" t="str">
        <f t="shared" si="0"/>
        <v>-</v>
      </c>
    </row>
    <row r="102" ht="12.75" spans="1:6">
      <c r="A102" s="218">
        <v>6434</v>
      </c>
      <c r="B102" s="96" t="s">
        <v>250</v>
      </c>
      <c r="C102" s="219" t="s">
        <v>251</v>
      </c>
      <c r="D102" s="222">
        <v>0</v>
      </c>
      <c r="E102" s="222">
        <v>0</v>
      </c>
      <c r="F102" s="221" t="str">
        <f t="shared" si="0"/>
        <v>-</v>
      </c>
    </row>
    <row r="103" ht="24" spans="1:6">
      <c r="A103" s="218">
        <v>6435</v>
      </c>
      <c r="B103" s="145" t="s">
        <v>252</v>
      </c>
      <c r="C103" s="219" t="s">
        <v>253</v>
      </c>
      <c r="D103" s="222">
        <v>0</v>
      </c>
      <c r="E103" s="222">
        <v>0</v>
      </c>
      <c r="F103" s="221" t="str">
        <f t="shared" si="0"/>
        <v>-</v>
      </c>
    </row>
    <row r="104" ht="24" spans="1:6">
      <c r="A104" s="218">
        <v>6436</v>
      </c>
      <c r="B104" s="145" t="s">
        <v>254</v>
      </c>
      <c r="C104" s="219" t="s">
        <v>255</v>
      </c>
      <c r="D104" s="222">
        <v>0</v>
      </c>
      <c r="E104" s="222">
        <v>0</v>
      </c>
      <c r="F104" s="221" t="str">
        <f t="shared" si="0"/>
        <v>-</v>
      </c>
    </row>
    <row r="105" ht="12.75" customHeight="1" spans="1:6">
      <c r="A105" s="218">
        <v>6437</v>
      </c>
      <c r="B105" s="96" t="s">
        <v>256</v>
      </c>
      <c r="C105" s="219" t="s">
        <v>257</v>
      </c>
      <c r="D105" s="222">
        <v>0</v>
      </c>
      <c r="E105" s="222">
        <v>0</v>
      </c>
      <c r="F105" s="221" t="str">
        <f t="shared" si="0"/>
        <v>-</v>
      </c>
    </row>
    <row r="106" ht="24" spans="1:6">
      <c r="A106" s="218">
        <v>65</v>
      </c>
      <c r="B106" s="96" t="s">
        <v>258</v>
      </c>
      <c r="C106" s="219" t="s">
        <v>259</v>
      </c>
      <c r="D106" s="220">
        <f t="shared" ref="D106:E106" si="23">D107+D112+D120</f>
        <v>0</v>
      </c>
      <c r="E106" s="220">
        <f t="shared" si="23"/>
        <v>0</v>
      </c>
      <c r="F106" s="221" t="str">
        <f t="shared" si="0"/>
        <v>-</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v>0</v>
      </c>
      <c r="F108" s="221" t="str">
        <f t="shared" si="0"/>
        <v>-</v>
      </c>
    </row>
    <row r="109" ht="12.75" customHeight="1" spans="1:6">
      <c r="A109" s="218">
        <v>6512</v>
      </c>
      <c r="B109" s="96" t="s">
        <v>264</v>
      </c>
      <c r="C109" s="219" t="s">
        <v>265</v>
      </c>
      <c r="D109" s="222">
        <v>0</v>
      </c>
      <c r="E109" s="222">
        <v>0</v>
      </c>
      <c r="F109" s="221" t="str">
        <f t="shared" si="0"/>
        <v>-</v>
      </c>
    </row>
    <row r="110" ht="12.75" customHeight="1" spans="1:6">
      <c r="A110" s="218">
        <v>6513</v>
      </c>
      <c r="B110" s="96" t="s">
        <v>266</v>
      </c>
      <c r="C110" s="219" t="s">
        <v>267</v>
      </c>
      <c r="D110" s="222">
        <v>0</v>
      </c>
      <c r="E110" s="222">
        <v>0</v>
      </c>
      <c r="F110" s="221" t="str">
        <f t="shared" si="0"/>
        <v>-</v>
      </c>
    </row>
    <row r="111" ht="12.75" customHeight="1" spans="1:6">
      <c r="A111" s="218">
        <v>6514</v>
      </c>
      <c r="B111" s="96" t="s">
        <v>268</v>
      </c>
      <c r="C111" s="219" t="s">
        <v>269</v>
      </c>
      <c r="D111" s="222">
        <v>0</v>
      </c>
      <c r="E111" s="222">
        <v>0</v>
      </c>
      <c r="F111" s="221" t="str">
        <f t="shared" si="0"/>
        <v>-</v>
      </c>
    </row>
    <row r="112" ht="12.75" customHeight="1" spans="1:6">
      <c r="A112" s="218">
        <v>652</v>
      </c>
      <c r="B112" s="96" t="s">
        <v>270</v>
      </c>
      <c r="C112" s="219" t="s">
        <v>271</v>
      </c>
      <c r="D112" s="220">
        <f t="shared" ref="D112:E112" si="25">SUM(D113:D119)</f>
        <v>0</v>
      </c>
      <c r="E112" s="220">
        <f t="shared" si="25"/>
        <v>0</v>
      </c>
      <c r="F112" s="221" t="str">
        <f t="shared" si="0"/>
        <v>-</v>
      </c>
    </row>
    <row r="113" ht="12.75" customHeight="1" spans="1:6">
      <c r="A113" s="218">
        <v>6521</v>
      </c>
      <c r="B113" s="96" t="s">
        <v>272</v>
      </c>
      <c r="C113" s="219" t="s">
        <v>273</v>
      </c>
      <c r="D113" s="222">
        <v>0</v>
      </c>
      <c r="E113" s="222">
        <v>0</v>
      </c>
      <c r="F113" s="221" t="str">
        <f t="shared" si="0"/>
        <v>-</v>
      </c>
    </row>
    <row r="114" ht="12.75" customHeight="1" spans="1:6">
      <c r="A114" s="218">
        <v>6522</v>
      </c>
      <c r="B114" s="96" t="s">
        <v>274</v>
      </c>
      <c r="C114" s="219" t="s">
        <v>275</v>
      </c>
      <c r="D114" s="222">
        <v>0</v>
      </c>
      <c r="E114" s="222">
        <v>0</v>
      </c>
      <c r="F114" s="221" t="str">
        <f t="shared" si="0"/>
        <v>-</v>
      </c>
    </row>
    <row r="115" ht="12.75" customHeight="1" spans="1:6">
      <c r="A115" s="218">
        <v>6524</v>
      </c>
      <c r="B115" s="96" t="s">
        <v>276</v>
      </c>
      <c r="C115" s="219" t="s">
        <v>277</v>
      </c>
      <c r="D115" s="222">
        <v>0</v>
      </c>
      <c r="E115" s="222">
        <v>0</v>
      </c>
      <c r="F115" s="221" t="str">
        <f t="shared" si="0"/>
        <v>-</v>
      </c>
    </row>
    <row r="116" ht="12.75" customHeight="1" spans="1:6">
      <c r="A116" s="218">
        <v>6525</v>
      </c>
      <c r="B116" s="96" t="s">
        <v>278</v>
      </c>
      <c r="C116" s="219" t="s">
        <v>279</v>
      </c>
      <c r="D116" s="222">
        <v>0</v>
      </c>
      <c r="E116" s="222">
        <v>0</v>
      </c>
      <c r="F116" s="221" t="str">
        <f t="shared" si="0"/>
        <v>-</v>
      </c>
    </row>
    <row r="117" ht="12.75" customHeight="1" spans="1:6">
      <c r="A117" s="218">
        <v>6526</v>
      </c>
      <c r="B117" s="96" t="s">
        <v>280</v>
      </c>
      <c r="C117" s="219" t="s">
        <v>281</v>
      </c>
      <c r="D117" s="222">
        <v>0</v>
      </c>
      <c r="E117" s="222">
        <v>0</v>
      </c>
      <c r="F117" s="221" t="str">
        <f t="shared" si="0"/>
        <v>-</v>
      </c>
    </row>
    <row r="118" ht="12.75" customHeight="1" spans="1:6">
      <c r="A118" s="218">
        <v>6527</v>
      </c>
      <c r="B118" s="96" t="s">
        <v>282</v>
      </c>
      <c r="C118" s="219" t="s">
        <v>283</v>
      </c>
      <c r="D118" s="222">
        <v>0</v>
      </c>
      <c r="E118" s="222">
        <v>0</v>
      </c>
      <c r="F118" s="221" t="str">
        <f t="shared" si="0"/>
        <v>-</v>
      </c>
    </row>
    <row r="119" ht="24" spans="1:6">
      <c r="A119" s="218" t="s">
        <v>284</v>
      </c>
      <c r="B119" s="145" t="s">
        <v>285</v>
      </c>
      <c r="C119" s="219" t="s">
        <v>284</v>
      </c>
      <c r="D119" s="222">
        <v>0</v>
      </c>
      <c r="E119" s="222">
        <v>0</v>
      </c>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v>0</v>
      </c>
      <c r="F121" s="221" t="str">
        <f t="shared" si="0"/>
        <v>-</v>
      </c>
    </row>
    <row r="122" ht="12.75" customHeight="1" spans="1:6">
      <c r="A122" s="218">
        <v>6532</v>
      </c>
      <c r="B122" s="96" t="s">
        <v>290</v>
      </c>
      <c r="C122" s="219" t="s">
        <v>291</v>
      </c>
      <c r="D122" s="222">
        <v>0</v>
      </c>
      <c r="E122" s="222">
        <v>0</v>
      </c>
      <c r="F122" s="221" t="str">
        <f t="shared" si="0"/>
        <v>-</v>
      </c>
    </row>
    <row r="123" ht="12.75" customHeight="1" spans="1:6">
      <c r="A123" s="218">
        <v>6533</v>
      </c>
      <c r="B123" s="96" t="s">
        <v>292</v>
      </c>
      <c r="C123" s="219" t="s">
        <v>293</v>
      </c>
      <c r="D123" s="222">
        <v>0</v>
      </c>
      <c r="E123" s="222">
        <v>0</v>
      </c>
      <c r="F123" s="221" t="str">
        <f t="shared" si="0"/>
        <v>-</v>
      </c>
    </row>
    <row r="124" ht="24" spans="1:6">
      <c r="A124" s="218">
        <v>66</v>
      </c>
      <c r="B124" s="184" t="s">
        <v>294</v>
      </c>
      <c r="C124" s="219" t="s">
        <v>295</v>
      </c>
      <c r="D124" s="220">
        <f t="shared" ref="D124:E124" si="27">D125+D128</f>
        <v>19402.76</v>
      </c>
      <c r="E124" s="220">
        <f t="shared" si="27"/>
        <v>3031.15</v>
      </c>
      <c r="F124" s="221">
        <f t="shared" si="0"/>
        <v>15.6222619874698</v>
      </c>
    </row>
    <row r="125" ht="12.75" customHeight="1" spans="1:6">
      <c r="A125" s="218">
        <v>661</v>
      </c>
      <c r="B125" s="179" t="s">
        <v>296</v>
      </c>
      <c r="C125" s="219" t="s">
        <v>297</v>
      </c>
      <c r="D125" s="220">
        <f t="shared" ref="D125:E125" si="28">SUM(D126:D127)</f>
        <v>19402.76</v>
      </c>
      <c r="E125" s="220">
        <f t="shared" si="28"/>
        <v>3031.15</v>
      </c>
      <c r="F125" s="221">
        <f t="shared" si="0"/>
        <v>15.6222619874698</v>
      </c>
    </row>
    <row r="126" ht="12.75" customHeight="1" spans="1:6">
      <c r="A126" s="218">
        <v>6614</v>
      </c>
      <c r="B126" s="179" t="s">
        <v>298</v>
      </c>
      <c r="C126" s="219" t="s">
        <v>299</v>
      </c>
      <c r="D126" s="222">
        <v>0</v>
      </c>
      <c r="E126" s="222">
        <v>0</v>
      </c>
      <c r="F126" s="221" t="str">
        <f t="shared" si="0"/>
        <v>-</v>
      </c>
    </row>
    <row r="127" ht="12.75" customHeight="1" spans="1:6">
      <c r="A127" s="218">
        <v>6615</v>
      </c>
      <c r="B127" s="179" t="s">
        <v>300</v>
      </c>
      <c r="C127" s="219" t="s">
        <v>301</v>
      </c>
      <c r="D127" s="222">
        <v>19402.76</v>
      </c>
      <c r="E127" s="222">
        <v>3031.15</v>
      </c>
      <c r="F127" s="221">
        <f t="shared" si="0"/>
        <v>15.6222619874698</v>
      </c>
    </row>
    <row r="128" ht="24" spans="1:6">
      <c r="A128" s="218">
        <v>663</v>
      </c>
      <c r="B128" s="184" t="s">
        <v>302</v>
      </c>
      <c r="C128" s="219" t="s">
        <v>303</v>
      </c>
      <c r="D128" s="220">
        <f t="shared" ref="D128:E128" si="29">SUM(D129:D132)</f>
        <v>0</v>
      </c>
      <c r="E128" s="220">
        <f t="shared" si="29"/>
        <v>0</v>
      </c>
      <c r="F128" s="221" t="str">
        <f t="shared" si="0"/>
        <v>-</v>
      </c>
    </row>
    <row r="129" ht="12.75" customHeight="1" spans="1:6">
      <c r="A129" s="218">
        <v>6631</v>
      </c>
      <c r="B129" s="179" t="s">
        <v>304</v>
      </c>
      <c r="C129" s="219" t="s">
        <v>305</v>
      </c>
      <c r="D129" s="222">
        <v>0</v>
      </c>
      <c r="E129" s="222">
        <v>0</v>
      </c>
      <c r="F129" s="221" t="str">
        <f t="shared" si="0"/>
        <v>-</v>
      </c>
    </row>
    <row r="130" ht="12.75" customHeight="1" spans="1:6">
      <c r="A130" s="218">
        <v>6632</v>
      </c>
      <c r="B130" s="145" t="s">
        <v>306</v>
      </c>
      <c r="C130" s="219" t="s">
        <v>307</v>
      </c>
      <c r="D130" s="222">
        <v>0</v>
      </c>
      <c r="E130" s="222">
        <v>0</v>
      </c>
      <c r="F130" s="221" t="str">
        <f t="shared" si="0"/>
        <v>-</v>
      </c>
    </row>
    <row r="131" ht="24" spans="1:6">
      <c r="A131" s="218" t="s">
        <v>308</v>
      </c>
      <c r="B131" s="145" t="s">
        <v>309</v>
      </c>
      <c r="C131" s="219" t="s">
        <v>308</v>
      </c>
      <c r="D131" s="222">
        <v>0</v>
      </c>
      <c r="E131" s="222">
        <v>0</v>
      </c>
      <c r="F131" s="221" t="str">
        <f t="shared" si="0"/>
        <v>-</v>
      </c>
    </row>
    <row r="132" ht="24" spans="1:6">
      <c r="A132" s="218" t="s">
        <v>310</v>
      </c>
      <c r="B132" s="145" t="s">
        <v>311</v>
      </c>
      <c r="C132" s="219" t="s">
        <v>310</v>
      </c>
      <c r="D132" s="222">
        <v>0</v>
      </c>
      <c r="E132" s="222">
        <v>0</v>
      </c>
      <c r="F132" s="221" t="str">
        <f>IF(D132&lt;&gt;0,IF(E132/D132&gt;=100,"&gt;&gt;100",E132/D132*100),"-")</f>
        <v>-</v>
      </c>
    </row>
    <row r="133" ht="24" spans="1:6">
      <c r="A133" s="218">
        <v>67</v>
      </c>
      <c r="B133" s="145" t="s">
        <v>312</v>
      </c>
      <c r="C133" s="219" t="s">
        <v>313</v>
      </c>
      <c r="D133" s="220">
        <f t="shared" ref="D133:E133" si="30">D134+D138</f>
        <v>602183.03</v>
      </c>
      <c r="E133" s="220">
        <f t="shared" si="30"/>
        <v>871750.55</v>
      </c>
      <c r="F133" s="221">
        <f t="shared" ref="F133:F223" si="31">IF(D133&lt;&gt;0,IF(E133/D133&gt;=100,"&gt;&gt;100",E133/D133*100),"-")</f>
        <v>144.765047596908</v>
      </c>
    </row>
    <row r="134" ht="24" spans="1:6">
      <c r="A134" s="218">
        <v>671</v>
      </c>
      <c r="B134" s="145" t="s">
        <v>314</v>
      </c>
      <c r="C134" s="219" t="s">
        <v>315</v>
      </c>
      <c r="D134" s="220">
        <f t="shared" ref="D134:E134" si="32">SUM(D135:D137)</f>
        <v>602183.03</v>
      </c>
      <c r="E134" s="220">
        <f t="shared" si="32"/>
        <v>871750.55</v>
      </c>
      <c r="F134" s="221">
        <f t="shared" si="31"/>
        <v>144.765047596908</v>
      </c>
    </row>
    <row r="135" ht="12.75" customHeight="1" spans="1:6">
      <c r="A135" s="218">
        <v>6711</v>
      </c>
      <c r="B135" s="96" t="s">
        <v>316</v>
      </c>
      <c r="C135" s="219" t="s">
        <v>317</v>
      </c>
      <c r="D135" s="222">
        <v>602183.03</v>
      </c>
      <c r="E135" s="222">
        <v>871750.55</v>
      </c>
      <c r="F135" s="221">
        <f t="shared" si="31"/>
        <v>144.765047596908</v>
      </c>
    </row>
    <row r="136" ht="24" spans="1:6">
      <c r="A136" s="218">
        <v>6712</v>
      </c>
      <c r="B136" s="145" t="s">
        <v>318</v>
      </c>
      <c r="C136" s="219" t="s">
        <v>319</v>
      </c>
      <c r="D136" s="222">
        <v>0</v>
      </c>
      <c r="E136" s="222">
        <v>0</v>
      </c>
      <c r="F136" s="221" t="str">
        <f t="shared" si="31"/>
        <v>-</v>
      </c>
    </row>
    <row r="137" ht="24" spans="1:6">
      <c r="A137" s="218" t="s">
        <v>320</v>
      </c>
      <c r="B137" s="96" t="s">
        <v>321</v>
      </c>
      <c r="C137" s="219" t="s">
        <v>320</v>
      </c>
      <c r="D137" s="222">
        <v>0</v>
      </c>
      <c r="E137" s="222">
        <v>0</v>
      </c>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v>0</v>
      </c>
      <c r="F141" s="221" t="str">
        <f t="shared" si="31"/>
        <v>-</v>
      </c>
    </row>
    <row r="142" ht="12.75" customHeight="1" spans="1:6">
      <c r="A142" s="218">
        <v>6812</v>
      </c>
      <c r="B142" s="96" t="s">
        <v>330</v>
      </c>
      <c r="C142" s="219" t="s">
        <v>331</v>
      </c>
      <c r="D142" s="222">
        <v>0</v>
      </c>
      <c r="E142" s="222">
        <v>0</v>
      </c>
      <c r="F142" s="221" t="str">
        <f t="shared" si="31"/>
        <v>-</v>
      </c>
    </row>
    <row r="143" ht="12.75" customHeight="1" spans="1:6">
      <c r="A143" s="218">
        <v>6813</v>
      </c>
      <c r="B143" s="96" t="s">
        <v>332</v>
      </c>
      <c r="C143" s="219" t="s">
        <v>333</v>
      </c>
      <c r="D143" s="222">
        <v>0</v>
      </c>
      <c r="E143" s="222">
        <v>0</v>
      </c>
      <c r="F143" s="221" t="str">
        <f t="shared" si="31"/>
        <v>-</v>
      </c>
    </row>
    <row r="144" ht="12.75" customHeight="1" spans="1:6">
      <c r="A144" s="218">
        <v>6814</v>
      </c>
      <c r="B144" s="96" t="s">
        <v>334</v>
      </c>
      <c r="C144" s="219" t="s">
        <v>335</v>
      </c>
      <c r="D144" s="222">
        <v>0</v>
      </c>
      <c r="E144" s="222">
        <v>0</v>
      </c>
      <c r="F144" s="221" t="str">
        <f t="shared" si="31"/>
        <v>-</v>
      </c>
    </row>
    <row r="145" ht="12.75" customHeight="1" spans="1:6">
      <c r="A145" s="218">
        <v>6815</v>
      </c>
      <c r="B145" s="96" t="s">
        <v>336</v>
      </c>
      <c r="C145" s="219" t="s">
        <v>337</v>
      </c>
      <c r="D145" s="222">
        <v>0</v>
      </c>
      <c r="E145" s="222">
        <v>0</v>
      </c>
      <c r="F145" s="221" t="str">
        <f t="shared" si="31"/>
        <v>-</v>
      </c>
    </row>
    <row r="146" ht="12.75" customHeight="1" spans="1:6">
      <c r="A146" s="218">
        <v>6816</v>
      </c>
      <c r="B146" s="96" t="s">
        <v>338</v>
      </c>
      <c r="C146" s="219" t="s">
        <v>339</v>
      </c>
      <c r="D146" s="222">
        <v>0</v>
      </c>
      <c r="E146" s="222">
        <v>0</v>
      </c>
      <c r="F146" s="221" t="str">
        <f t="shared" si="31"/>
        <v>-</v>
      </c>
    </row>
    <row r="147" ht="12.75" customHeight="1" spans="1:6">
      <c r="A147" s="218">
        <v>6817</v>
      </c>
      <c r="B147" s="96" t="s">
        <v>340</v>
      </c>
      <c r="C147" s="219" t="s">
        <v>341</v>
      </c>
      <c r="D147" s="222">
        <v>0</v>
      </c>
      <c r="E147" s="222">
        <v>0</v>
      </c>
      <c r="F147" s="221" t="str">
        <f t="shared" si="31"/>
        <v>-</v>
      </c>
    </row>
    <row r="148" ht="12.75" customHeight="1" spans="1:6">
      <c r="A148" s="218">
        <v>6818</v>
      </c>
      <c r="B148" s="96" t="s">
        <v>342</v>
      </c>
      <c r="C148" s="219" t="s">
        <v>343</v>
      </c>
      <c r="D148" s="222">
        <v>0</v>
      </c>
      <c r="E148" s="222">
        <v>0</v>
      </c>
      <c r="F148" s="221" t="str">
        <f t="shared" si="31"/>
        <v>-</v>
      </c>
    </row>
    <row r="149" ht="12.75" customHeight="1" spans="1:6">
      <c r="A149" s="218">
        <v>6819</v>
      </c>
      <c r="B149" s="96" t="s">
        <v>344</v>
      </c>
      <c r="C149" s="219" t="s">
        <v>345</v>
      </c>
      <c r="D149" s="222">
        <v>0</v>
      </c>
      <c r="E149" s="222">
        <v>0</v>
      </c>
      <c r="F149" s="221" t="str">
        <f t="shared" si="31"/>
        <v>-</v>
      </c>
    </row>
    <row r="150" ht="12.75" customHeight="1" spans="1:6">
      <c r="A150" s="218">
        <v>683</v>
      </c>
      <c r="B150" s="96" t="s">
        <v>346</v>
      </c>
      <c r="C150" s="219" t="s">
        <v>347</v>
      </c>
      <c r="D150" s="222">
        <v>0</v>
      </c>
      <c r="E150" s="222">
        <v>0</v>
      </c>
      <c r="F150" s="221" t="str">
        <f t="shared" si="31"/>
        <v>-</v>
      </c>
    </row>
    <row r="151" ht="12.75" customHeight="1" spans="1:6">
      <c r="A151" s="218">
        <v>3</v>
      </c>
      <c r="B151" s="96" t="s">
        <v>348</v>
      </c>
      <c r="C151" s="219" t="s">
        <v>56</v>
      </c>
      <c r="D151" s="220">
        <f t="shared" ref="D151:E151" si="35">D152+D163+D196+D215+D224+D252+D263</f>
        <v>616865.78</v>
      </c>
      <c r="E151" s="220">
        <f t="shared" si="35"/>
        <v>871607.59</v>
      </c>
      <c r="F151" s="221">
        <f t="shared" si="31"/>
        <v>141.296148734332</v>
      </c>
    </row>
    <row r="152" ht="12.75" customHeight="1" spans="1:6">
      <c r="A152" s="218">
        <v>31</v>
      </c>
      <c r="B152" s="96" t="s">
        <v>349</v>
      </c>
      <c r="C152" s="219" t="s">
        <v>35</v>
      </c>
      <c r="D152" s="220">
        <f t="shared" ref="D152:E152" si="36">D153+D158+D159</f>
        <v>525322.07</v>
      </c>
      <c r="E152" s="220">
        <f t="shared" si="36"/>
        <v>781082.74</v>
      </c>
      <c r="F152" s="221">
        <f t="shared" si="31"/>
        <v>148.686450580689</v>
      </c>
    </row>
    <row r="153" ht="12.75" customHeight="1" spans="1:6">
      <c r="A153" s="218">
        <v>311</v>
      </c>
      <c r="B153" s="96" t="s">
        <v>350</v>
      </c>
      <c r="C153" s="219" t="s">
        <v>351</v>
      </c>
      <c r="D153" s="220">
        <f t="shared" ref="D153:E153" si="37">SUM(D154:D157)</f>
        <v>418125.14</v>
      </c>
      <c r="E153" s="220">
        <f t="shared" si="37"/>
        <v>608898.78</v>
      </c>
      <c r="F153" s="221">
        <f t="shared" si="31"/>
        <v>145.625967383832</v>
      </c>
    </row>
    <row r="154" ht="12.75" customHeight="1" spans="1:6">
      <c r="A154" s="218">
        <v>3111</v>
      </c>
      <c r="B154" s="96" t="s">
        <v>352</v>
      </c>
      <c r="C154" s="219" t="s">
        <v>353</v>
      </c>
      <c r="D154" s="222">
        <v>418125.14</v>
      </c>
      <c r="E154" s="222">
        <v>608898.78</v>
      </c>
      <c r="F154" s="221">
        <f t="shared" si="31"/>
        <v>145.625967383832</v>
      </c>
    </row>
    <row r="155" ht="12.75" customHeight="1" spans="1:6">
      <c r="A155" s="218">
        <v>3112</v>
      </c>
      <c r="B155" s="96" t="s">
        <v>354</v>
      </c>
      <c r="C155" s="219" t="s">
        <v>355</v>
      </c>
      <c r="D155" s="222">
        <v>0</v>
      </c>
      <c r="E155" s="222">
        <v>0</v>
      </c>
      <c r="F155" s="221" t="str">
        <f t="shared" si="31"/>
        <v>-</v>
      </c>
    </row>
    <row r="156" ht="12.75" customHeight="1" spans="1:6">
      <c r="A156" s="218">
        <v>3113</v>
      </c>
      <c r="B156" s="96" t="s">
        <v>356</v>
      </c>
      <c r="C156" s="219" t="s">
        <v>357</v>
      </c>
      <c r="D156" s="222">
        <v>0</v>
      </c>
      <c r="E156" s="222">
        <v>0</v>
      </c>
      <c r="F156" s="221" t="str">
        <f t="shared" si="31"/>
        <v>-</v>
      </c>
    </row>
    <row r="157" ht="12.75" customHeight="1" spans="1:6">
      <c r="A157" s="218">
        <v>3114</v>
      </c>
      <c r="B157" s="96" t="s">
        <v>358</v>
      </c>
      <c r="C157" s="219" t="s">
        <v>359</v>
      </c>
      <c r="D157" s="222">
        <v>0</v>
      </c>
      <c r="E157" s="222">
        <v>0</v>
      </c>
      <c r="F157" s="221" t="str">
        <f t="shared" si="31"/>
        <v>-</v>
      </c>
    </row>
    <row r="158" ht="12.75" customHeight="1" spans="1:6">
      <c r="A158" s="218">
        <v>312</v>
      </c>
      <c r="B158" s="96" t="s">
        <v>360</v>
      </c>
      <c r="C158" s="219" t="s">
        <v>361</v>
      </c>
      <c r="D158" s="222">
        <v>16328.2</v>
      </c>
      <c r="E158" s="222">
        <v>24367.25</v>
      </c>
      <c r="F158" s="221">
        <f t="shared" si="31"/>
        <v>149.234147058463</v>
      </c>
    </row>
    <row r="159" ht="12.75" customHeight="1" spans="1:6">
      <c r="A159" s="218">
        <v>313</v>
      </c>
      <c r="B159" s="96" t="s">
        <v>362</v>
      </c>
      <c r="C159" s="219" t="s">
        <v>363</v>
      </c>
      <c r="D159" s="220">
        <f t="shared" ref="D159:E159" si="38">SUM(D160:D162)</f>
        <v>90868.73</v>
      </c>
      <c r="E159" s="220">
        <f t="shared" si="38"/>
        <v>147816.71</v>
      </c>
      <c r="F159" s="221">
        <f t="shared" si="31"/>
        <v>162.670601867111</v>
      </c>
    </row>
    <row r="160" ht="12.75" customHeight="1" spans="1:6">
      <c r="A160" s="218">
        <v>3131</v>
      </c>
      <c r="B160" s="96" t="s">
        <v>142</v>
      </c>
      <c r="C160" s="219" t="s">
        <v>364</v>
      </c>
      <c r="D160" s="222">
        <v>29267.76</v>
      </c>
      <c r="E160" s="222">
        <v>47612.14</v>
      </c>
      <c r="F160" s="221">
        <f t="shared" si="31"/>
        <v>162.677772402124</v>
      </c>
    </row>
    <row r="161" ht="12.75" customHeight="1" spans="1:6">
      <c r="A161" s="218">
        <v>3132</v>
      </c>
      <c r="B161" s="96" t="s">
        <v>365</v>
      </c>
      <c r="C161" s="219" t="s">
        <v>366</v>
      </c>
      <c r="D161" s="222">
        <v>61600.97</v>
      </c>
      <c r="E161" s="222">
        <v>100204.57</v>
      </c>
      <c r="F161" s="221">
        <f t="shared" si="31"/>
        <v>162.667195013325</v>
      </c>
    </row>
    <row r="162" ht="12.75" customHeight="1" spans="1:6">
      <c r="A162" s="218">
        <v>3133</v>
      </c>
      <c r="B162" s="96" t="s">
        <v>367</v>
      </c>
      <c r="C162" s="219" t="s">
        <v>368</v>
      </c>
      <c r="D162" s="222">
        <v>0</v>
      </c>
      <c r="E162" s="222">
        <v>0</v>
      </c>
      <c r="F162" s="221" t="str">
        <f t="shared" si="31"/>
        <v>-</v>
      </c>
    </row>
    <row r="163" ht="12.75" customHeight="1" spans="1:6">
      <c r="A163" s="218">
        <v>32</v>
      </c>
      <c r="B163" s="96" t="s">
        <v>369</v>
      </c>
      <c r="C163" s="219" t="s">
        <v>370</v>
      </c>
      <c r="D163" s="220">
        <f t="shared" ref="D163:E163" si="39">D164+D169+D177+D187+D188</f>
        <v>91543.71</v>
      </c>
      <c r="E163" s="220">
        <f t="shared" si="39"/>
        <v>90524.85</v>
      </c>
      <c r="F163" s="221">
        <f t="shared" si="31"/>
        <v>98.8870234776371</v>
      </c>
    </row>
    <row r="164" ht="12.75" customHeight="1" spans="1:6">
      <c r="A164" s="218">
        <v>321</v>
      </c>
      <c r="B164" s="96" t="s">
        <v>371</v>
      </c>
      <c r="C164" s="219" t="s">
        <v>372</v>
      </c>
      <c r="D164" s="220">
        <f t="shared" ref="D164:E164" si="40">SUM(D165:D168)</f>
        <v>10215.53</v>
      </c>
      <c r="E164" s="220">
        <f t="shared" si="40"/>
        <v>12138.66</v>
      </c>
      <c r="F164" s="221">
        <f t="shared" si="31"/>
        <v>118.825552859225</v>
      </c>
    </row>
    <row r="165" ht="12.75" customHeight="1" spans="1:6">
      <c r="A165" s="218">
        <v>3211</v>
      </c>
      <c r="B165" s="96" t="s">
        <v>373</v>
      </c>
      <c r="C165" s="219" t="s">
        <v>374</v>
      </c>
      <c r="D165" s="222">
        <v>491.21</v>
      </c>
      <c r="E165" s="222">
        <v>285</v>
      </c>
      <c r="F165" s="221">
        <f t="shared" si="31"/>
        <v>58.0199914496855</v>
      </c>
    </row>
    <row r="166" ht="12.75" customHeight="1" spans="1:6">
      <c r="A166" s="218">
        <v>3212</v>
      </c>
      <c r="B166" s="96" t="s">
        <v>375</v>
      </c>
      <c r="C166" s="219" t="s">
        <v>376</v>
      </c>
      <c r="D166" s="222">
        <v>9583.63</v>
      </c>
      <c r="E166" s="222">
        <v>11823.66</v>
      </c>
      <c r="F166" s="221">
        <f t="shared" si="31"/>
        <v>123.373502524618</v>
      </c>
    </row>
    <row r="167" ht="12.75" customHeight="1" spans="1:6">
      <c r="A167" s="218">
        <v>3213</v>
      </c>
      <c r="B167" s="96" t="s">
        <v>377</v>
      </c>
      <c r="C167" s="219" t="s">
        <v>378</v>
      </c>
      <c r="D167" s="222">
        <v>140.69</v>
      </c>
      <c r="E167" s="222">
        <v>30</v>
      </c>
      <c r="F167" s="221">
        <f t="shared" si="31"/>
        <v>21.3234771483403</v>
      </c>
    </row>
    <row r="168" ht="12.75" customHeight="1" spans="1:6">
      <c r="A168" s="218">
        <v>3214</v>
      </c>
      <c r="B168" s="96" t="s">
        <v>379</v>
      </c>
      <c r="C168" s="219" t="s">
        <v>380</v>
      </c>
      <c r="D168" s="222">
        <v>0</v>
      </c>
      <c r="E168" s="222">
        <v>0</v>
      </c>
      <c r="F168" s="221" t="str">
        <f t="shared" si="31"/>
        <v>-</v>
      </c>
    </row>
    <row r="169" ht="12.75" customHeight="1" spans="1:6">
      <c r="A169" s="218">
        <v>322</v>
      </c>
      <c r="B169" s="96" t="s">
        <v>381</v>
      </c>
      <c r="C169" s="219" t="s">
        <v>382</v>
      </c>
      <c r="D169" s="220">
        <f t="shared" ref="D169:E169" si="41">SUM(D170:D176)</f>
        <v>32435.99</v>
      </c>
      <c r="E169" s="220">
        <f t="shared" si="41"/>
        <v>43768.83</v>
      </c>
      <c r="F169" s="221">
        <f t="shared" si="31"/>
        <v>134.939090806231</v>
      </c>
    </row>
    <row r="170" ht="12.75" customHeight="1" spans="1:6">
      <c r="A170" s="218">
        <v>3221</v>
      </c>
      <c r="B170" s="96" t="s">
        <v>383</v>
      </c>
      <c r="C170" s="219" t="s">
        <v>384</v>
      </c>
      <c r="D170" s="222">
        <v>1620.88</v>
      </c>
      <c r="E170" s="222">
        <v>1686.22</v>
      </c>
      <c r="F170" s="221">
        <f t="shared" si="31"/>
        <v>104.031143576329</v>
      </c>
    </row>
    <row r="171" ht="12.75" customHeight="1" spans="1:6">
      <c r="A171" s="218">
        <v>3222</v>
      </c>
      <c r="B171" s="96" t="s">
        <v>385</v>
      </c>
      <c r="C171" s="219" t="s">
        <v>386</v>
      </c>
      <c r="D171" s="222">
        <v>515.57</v>
      </c>
      <c r="E171" s="222">
        <v>0</v>
      </c>
      <c r="F171" s="221">
        <f t="shared" si="31"/>
        <v>0</v>
      </c>
    </row>
    <row r="172" ht="12.75" customHeight="1" spans="1:6">
      <c r="A172" s="218">
        <v>3223</v>
      </c>
      <c r="B172" s="96" t="s">
        <v>387</v>
      </c>
      <c r="C172" s="219" t="s">
        <v>388</v>
      </c>
      <c r="D172" s="222">
        <v>9110.77</v>
      </c>
      <c r="E172" s="222">
        <v>8246.24</v>
      </c>
      <c r="F172" s="221">
        <f t="shared" si="31"/>
        <v>90.5109008349459</v>
      </c>
    </row>
    <row r="173" ht="12.75" customHeight="1" spans="1:6">
      <c r="A173" s="218">
        <v>3224</v>
      </c>
      <c r="B173" s="96" t="s">
        <v>389</v>
      </c>
      <c r="C173" s="219" t="s">
        <v>390</v>
      </c>
      <c r="D173" s="222">
        <v>14498.46</v>
      </c>
      <c r="E173" s="222">
        <v>5290.42</v>
      </c>
      <c r="F173" s="221">
        <f t="shared" si="31"/>
        <v>36.4895306122167</v>
      </c>
    </row>
    <row r="174" ht="12.75" customHeight="1" spans="1:6">
      <c r="A174" s="218">
        <v>3225</v>
      </c>
      <c r="B174" s="96" t="s">
        <v>391</v>
      </c>
      <c r="C174" s="219" t="s">
        <v>392</v>
      </c>
      <c r="D174" s="222">
        <v>767.72</v>
      </c>
      <c r="E174" s="222">
        <v>6044.88</v>
      </c>
      <c r="F174" s="221">
        <f t="shared" si="31"/>
        <v>787.380815922472</v>
      </c>
    </row>
    <row r="175" ht="12.75" customHeight="1" spans="1:6">
      <c r="A175" s="218">
        <v>3226</v>
      </c>
      <c r="B175" s="96" t="s">
        <v>393</v>
      </c>
      <c r="C175" s="219" t="s">
        <v>394</v>
      </c>
      <c r="D175" s="222">
        <v>0</v>
      </c>
      <c r="E175" s="222">
        <v>0</v>
      </c>
      <c r="F175" s="221" t="str">
        <f t="shared" si="31"/>
        <v>-</v>
      </c>
    </row>
    <row r="176" ht="12.75" customHeight="1" spans="1:6">
      <c r="A176" s="218">
        <v>3227</v>
      </c>
      <c r="B176" s="96" t="s">
        <v>395</v>
      </c>
      <c r="C176" s="219" t="s">
        <v>396</v>
      </c>
      <c r="D176" s="222">
        <v>5922.59</v>
      </c>
      <c r="E176" s="222">
        <v>22501.07</v>
      </c>
      <c r="F176" s="221">
        <f t="shared" si="31"/>
        <v>379.919427142517</v>
      </c>
    </row>
    <row r="177" ht="12.75" customHeight="1" spans="1:6">
      <c r="A177" s="218">
        <v>323</v>
      </c>
      <c r="B177" s="96" t="s">
        <v>397</v>
      </c>
      <c r="C177" s="219" t="s">
        <v>398</v>
      </c>
      <c r="D177" s="220">
        <f t="shared" ref="D177:E177" si="42">SUM(D178:D186)</f>
        <v>39964.59</v>
      </c>
      <c r="E177" s="220">
        <f t="shared" si="42"/>
        <v>26638.14</v>
      </c>
      <c r="F177" s="221">
        <f t="shared" si="31"/>
        <v>66.654355768444</v>
      </c>
    </row>
    <row r="178" ht="12.75" customHeight="1" spans="1:6">
      <c r="A178" s="218">
        <v>3231</v>
      </c>
      <c r="B178" s="96" t="s">
        <v>399</v>
      </c>
      <c r="C178" s="219" t="s">
        <v>400</v>
      </c>
      <c r="D178" s="222">
        <v>2505.57</v>
      </c>
      <c r="E178" s="222">
        <v>2316.33</v>
      </c>
      <c r="F178" s="221">
        <f t="shared" si="31"/>
        <v>92.4472275769585</v>
      </c>
    </row>
    <row r="179" ht="12.75" customHeight="1" spans="1:6">
      <c r="A179" s="218">
        <v>3232</v>
      </c>
      <c r="B179" s="96" t="s">
        <v>401</v>
      </c>
      <c r="C179" s="219" t="s">
        <v>402</v>
      </c>
      <c r="D179" s="222">
        <v>30103.47</v>
      </c>
      <c r="E179" s="222">
        <v>15882.07</v>
      </c>
      <c r="F179" s="221">
        <f t="shared" si="31"/>
        <v>52.7582700598968</v>
      </c>
    </row>
    <row r="180" ht="12.75" customHeight="1" spans="1:6">
      <c r="A180" s="218">
        <v>3233</v>
      </c>
      <c r="B180" s="96" t="s">
        <v>403</v>
      </c>
      <c r="C180" s="219" t="s">
        <v>404</v>
      </c>
      <c r="D180" s="222">
        <v>474</v>
      </c>
      <c r="E180" s="222">
        <v>413.64</v>
      </c>
      <c r="F180" s="221">
        <f t="shared" si="31"/>
        <v>87.2658227848101</v>
      </c>
    </row>
    <row r="181" ht="12.75" customHeight="1" spans="1:6">
      <c r="A181" s="218">
        <v>3234</v>
      </c>
      <c r="B181" s="96" t="s">
        <v>405</v>
      </c>
      <c r="C181" s="219" t="s">
        <v>406</v>
      </c>
      <c r="D181" s="222">
        <v>4911.6</v>
      </c>
      <c r="E181" s="222">
        <v>5790.14</v>
      </c>
      <c r="F181" s="221">
        <f t="shared" si="31"/>
        <v>117.887042918804</v>
      </c>
    </row>
    <row r="182" ht="12.75" customHeight="1" spans="1:6">
      <c r="A182" s="218">
        <v>3235</v>
      </c>
      <c r="B182" s="96" t="s">
        <v>407</v>
      </c>
      <c r="C182" s="219" t="s">
        <v>408</v>
      </c>
      <c r="D182" s="222">
        <v>0</v>
      </c>
      <c r="E182" s="222">
        <v>0</v>
      </c>
      <c r="F182" s="221" t="str">
        <f t="shared" si="31"/>
        <v>-</v>
      </c>
    </row>
    <row r="183" ht="12.75" customHeight="1" spans="1:6">
      <c r="A183" s="218">
        <v>3236</v>
      </c>
      <c r="B183" s="96" t="s">
        <v>409</v>
      </c>
      <c r="C183" s="219" t="s">
        <v>410</v>
      </c>
      <c r="D183" s="222">
        <v>0</v>
      </c>
      <c r="E183" s="222">
        <v>0</v>
      </c>
      <c r="F183" s="221" t="str">
        <f t="shared" si="31"/>
        <v>-</v>
      </c>
    </row>
    <row r="184" ht="12.75" customHeight="1" spans="1:6">
      <c r="A184" s="218">
        <v>3237</v>
      </c>
      <c r="B184" s="96" t="s">
        <v>411</v>
      </c>
      <c r="C184" s="219" t="s">
        <v>412</v>
      </c>
      <c r="D184" s="222">
        <v>163.25</v>
      </c>
      <c r="E184" s="222">
        <v>0</v>
      </c>
      <c r="F184" s="221">
        <f t="shared" si="31"/>
        <v>0</v>
      </c>
    </row>
    <row r="185" ht="12.75" customHeight="1" spans="1:6">
      <c r="A185" s="218">
        <v>3238</v>
      </c>
      <c r="B185" s="96" t="s">
        <v>413</v>
      </c>
      <c r="C185" s="219" t="s">
        <v>414</v>
      </c>
      <c r="D185" s="222">
        <v>398.2</v>
      </c>
      <c r="E185" s="222">
        <v>599.82</v>
      </c>
      <c r="F185" s="221">
        <f t="shared" si="31"/>
        <v>150.632847815168</v>
      </c>
    </row>
    <row r="186" ht="12.75" customHeight="1" spans="1:6">
      <c r="A186" s="218">
        <v>3239</v>
      </c>
      <c r="B186" s="96" t="s">
        <v>415</v>
      </c>
      <c r="C186" s="219" t="s">
        <v>416</v>
      </c>
      <c r="D186" s="222">
        <v>1408.5</v>
      </c>
      <c r="E186" s="222">
        <v>1636.14</v>
      </c>
      <c r="F186" s="221">
        <f t="shared" si="31"/>
        <v>116.161874334398</v>
      </c>
    </row>
    <row r="187" ht="12.75" customHeight="1" spans="1:6">
      <c r="A187" s="218">
        <v>324</v>
      </c>
      <c r="B187" s="96" t="s">
        <v>417</v>
      </c>
      <c r="C187" s="219" t="s">
        <v>418</v>
      </c>
      <c r="D187" s="222">
        <v>0</v>
      </c>
      <c r="E187" s="222">
        <v>0</v>
      </c>
      <c r="F187" s="221" t="str">
        <f t="shared" si="31"/>
        <v>-</v>
      </c>
    </row>
    <row r="188" ht="12.75" customHeight="1" spans="1:6">
      <c r="A188" s="218">
        <v>329</v>
      </c>
      <c r="B188" s="96" t="s">
        <v>419</v>
      </c>
      <c r="C188" s="219" t="s">
        <v>420</v>
      </c>
      <c r="D188" s="220">
        <f t="shared" ref="D188:E188" si="43">SUM(D189:D195)</f>
        <v>8927.6</v>
      </c>
      <c r="E188" s="220">
        <f t="shared" si="43"/>
        <v>7979.22</v>
      </c>
      <c r="F188" s="221">
        <f t="shared" si="31"/>
        <v>89.3769882163179</v>
      </c>
    </row>
    <row r="189" ht="12.75" customHeight="1" spans="1:6">
      <c r="A189" s="218">
        <v>3291</v>
      </c>
      <c r="B189" s="145" t="s">
        <v>421</v>
      </c>
      <c r="C189" s="219" t="s">
        <v>422</v>
      </c>
      <c r="D189" s="222">
        <v>0</v>
      </c>
      <c r="E189" s="222">
        <v>0</v>
      </c>
      <c r="F189" s="221" t="str">
        <f t="shared" si="31"/>
        <v>-</v>
      </c>
    </row>
    <row r="190" ht="12.75" customHeight="1" spans="1:6">
      <c r="A190" s="218">
        <v>3292</v>
      </c>
      <c r="B190" s="96" t="s">
        <v>423</v>
      </c>
      <c r="C190" s="219" t="s">
        <v>424</v>
      </c>
      <c r="D190" s="222">
        <v>8523.21</v>
      </c>
      <c r="E190" s="222">
        <v>7605.62</v>
      </c>
      <c r="F190" s="221">
        <f t="shared" si="31"/>
        <v>89.2342204404209</v>
      </c>
    </row>
    <row r="191" ht="12.75" customHeight="1" spans="1:6">
      <c r="A191" s="218">
        <v>3293</v>
      </c>
      <c r="B191" s="96" t="s">
        <v>425</v>
      </c>
      <c r="C191" s="219" t="s">
        <v>426</v>
      </c>
      <c r="D191" s="222">
        <v>0</v>
      </c>
      <c r="E191" s="222">
        <v>0</v>
      </c>
      <c r="F191" s="221" t="str">
        <f t="shared" si="31"/>
        <v>-</v>
      </c>
    </row>
    <row r="192" ht="12.75" customHeight="1" spans="1:6">
      <c r="A192" s="218">
        <v>3294</v>
      </c>
      <c r="B192" s="96" t="s">
        <v>427</v>
      </c>
      <c r="C192" s="219" t="s">
        <v>428</v>
      </c>
      <c r="D192" s="222">
        <v>0</v>
      </c>
      <c r="E192" s="222">
        <v>0</v>
      </c>
      <c r="F192" s="221" t="str">
        <f t="shared" si="31"/>
        <v>-</v>
      </c>
    </row>
    <row r="193" ht="12.75" customHeight="1" spans="1:6">
      <c r="A193" s="218">
        <v>3295</v>
      </c>
      <c r="B193" s="96" t="s">
        <v>429</v>
      </c>
      <c r="C193" s="219" t="s">
        <v>430</v>
      </c>
      <c r="D193" s="222">
        <v>0</v>
      </c>
      <c r="E193" s="222">
        <v>0</v>
      </c>
      <c r="F193" s="221" t="str">
        <f t="shared" si="31"/>
        <v>-</v>
      </c>
    </row>
    <row r="194" ht="12.75" customHeight="1" spans="1:6">
      <c r="A194" s="218" t="s">
        <v>431</v>
      </c>
      <c r="B194" s="96" t="s">
        <v>432</v>
      </c>
      <c r="C194" s="219" t="s">
        <v>431</v>
      </c>
      <c r="D194" s="222">
        <v>0</v>
      </c>
      <c r="E194" s="222">
        <v>0</v>
      </c>
      <c r="F194" s="221" t="str">
        <f t="shared" si="31"/>
        <v>-</v>
      </c>
    </row>
    <row r="195" ht="12.75" customHeight="1" spans="1:6">
      <c r="A195" s="218">
        <v>3299</v>
      </c>
      <c r="B195" s="96" t="s">
        <v>433</v>
      </c>
      <c r="C195" s="219" t="s">
        <v>434</v>
      </c>
      <c r="D195" s="222">
        <v>404.39</v>
      </c>
      <c r="E195" s="222">
        <v>373.6</v>
      </c>
      <c r="F195" s="221">
        <f t="shared" si="31"/>
        <v>92.3860629590247</v>
      </c>
    </row>
    <row r="196" ht="12.75" customHeight="1" spans="1:6">
      <c r="A196" s="218">
        <v>34</v>
      </c>
      <c r="B196" s="145" t="s">
        <v>435</v>
      </c>
      <c r="C196" s="219" t="s">
        <v>436</v>
      </c>
      <c r="D196" s="220">
        <f t="shared" ref="D196:E196" si="44">D197+D202+D210</f>
        <v>0</v>
      </c>
      <c r="E196" s="220">
        <f t="shared" si="44"/>
        <v>0</v>
      </c>
      <c r="F196" s="221" t="str">
        <f t="shared" si="31"/>
        <v>-</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v>0</v>
      </c>
      <c r="F198" s="221" t="str">
        <f t="shared" si="31"/>
        <v>-</v>
      </c>
    </row>
    <row r="199" ht="12.75" customHeight="1" spans="1:6">
      <c r="A199" s="218">
        <v>3412</v>
      </c>
      <c r="B199" s="96" t="s">
        <v>441</v>
      </c>
      <c r="C199" s="219" t="s">
        <v>442</v>
      </c>
      <c r="D199" s="222">
        <v>0</v>
      </c>
      <c r="E199" s="222">
        <v>0</v>
      </c>
      <c r="F199" s="221" t="str">
        <f t="shared" si="31"/>
        <v>-</v>
      </c>
    </row>
    <row r="200" ht="12.75" customHeight="1" spans="1:6">
      <c r="A200" s="218">
        <v>3413</v>
      </c>
      <c r="B200" s="96" t="s">
        <v>443</v>
      </c>
      <c r="C200" s="219" t="s">
        <v>444</v>
      </c>
      <c r="D200" s="222">
        <v>0</v>
      </c>
      <c r="E200" s="222">
        <v>0</v>
      </c>
      <c r="F200" s="221" t="str">
        <f t="shared" si="31"/>
        <v>-</v>
      </c>
    </row>
    <row r="201" ht="12.75" customHeight="1" spans="1:6">
      <c r="A201" s="218">
        <v>3419</v>
      </c>
      <c r="B201" s="96" t="s">
        <v>445</v>
      </c>
      <c r="C201" s="219" t="s">
        <v>446</v>
      </c>
      <c r="D201" s="222">
        <v>0</v>
      </c>
      <c r="E201" s="222">
        <v>0</v>
      </c>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v>0</v>
      </c>
      <c r="F203" s="221" t="str">
        <f t="shared" si="31"/>
        <v>-</v>
      </c>
    </row>
    <row r="204" ht="24" spans="1:6">
      <c r="A204" s="218">
        <v>3422</v>
      </c>
      <c r="B204" s="145" t="s">
        <v>451</v>
      </c>
      <c r="C204" s="219" t="s">
        <v>452</v>
      </c>
      <c r="D204" s="222">
        <v>0</v>
      </c>
      <c r="E204" s="222">
        <v>0</v>
      </c>
      <c r="F204" s="221" t="str">
        <f t="shared" si="31"/>
        <v>-</v>
      </c>
    </row>
    <row r="205" ht="24" spans="1:6">
      <c r="A205" s="218">
        <v>3423</v>
      </c>
      <c r="B205" s="145" t="s">
        <v>453</v>
      </c>
      <c r="C205" s="219" t="s">
        <v>454</v>
      </c>
      <c r="D205" s="222">
        <v>0</v>
      </c>
      <c r="E205" s="222">
        <v>0</v>
      </c>
      <c r="F205" s="221" t="str">
        <f t="shared" si="31"/>
        <v>-</v>
      </c>
    </row>
    <row r="206" ht="12.75" customHeight="1" spans="1:6">
      <c r="A206" s="218">
        <v>3425</v>
      </c>
      <c r="B206" s="96" t="s">
        <v>455</v>
      </c>
      <c r="C206" s="219" t="s">
        <v>456</v>
      </c>
      <c r="D206" s="222">
        <v>0</v>
      </c>
      <c r="E206" s="222">
        <v>0</v>
      </c>
      <c r="F206" s="221" t="str">
        <f t="shared" si="31"/>
        <v>-</v>
      </c>
    </row>
    <row r="207" ht="12.75" customHeight="1" spans="1:6">
      <c r="A207" s="218">
        <v>3426</v>
      </c>
      <c r="B207" s="96" t="s">
        <v>457</v>
      </c>
      <c r="C207" s="219" t="s">
        <v>458</v>
      </c>
      <c r="D207" s="222">
        <v>0</v>
      </c>
      <c r="E207" s="222">
        <v>0</v>
      </c>
      <c r="F207" s="221" t="str">
        <f t="shared" si="31"/>
        <v>-</v>
      </c>
    </row>
    <row r="208" ht="24" spans="1:6">
      <c r="A208" s="218">
        <v>3427</v>
      </c>
      <c r="B208" s="96" t="s">
        <v>459</v>
      </c>
      <c r="C208" s="219" t="s">
        <v>460</v>
      </c>
      <c r="D208" s="222">
        <v>0</v>
      </c>
      <c r="E208" s="222">
        <v>0</v>
      </c>
      <c r="F208" s="221" t="str">
        <f t="shared" si="31"/>
        <v>-</v>
      </c>
    </row>
    <row r="209" ht="12.75" customHeight="1" spans="1:6">
      <c r="A209" s="218">
        <v>3428</v>
      </c>
      <c r="B209" s="96" t="s">
        <v>461</v>
      </c>
      <c r="C209" s="219" t="s">
        <v>462</v>
      </c>
      <c r="D209" s="222">
        <v>0</v>
      </c>
      <c r="E209" s="222">
        <v>0</v>
      </c>
      <c r="F209" s="221" t="str">
        <f t="shared" si="31"/>
        <v>-</v>
      </c>
    </row>
    <row r="210" ht="12.75" customHeight="1" spans="1:6">
      <c r="A210" s="218">
        <v>343</v>
      </c>
      <c r="B210" s="96" t="s">
        <v>463</v>
      </c>
      <c r="C210" s="219" t="s">
        <v>464</v>
      </c>
      <c r="D210" s="220">
        <f t="shared" ref="D210:E210" si="47">SUM(D211:D214)</f>
        <v>0</v>
      </c>
      <c r="E210" s="220">
        <f t="shared" si="47"/>
        <v>0</v>
      </c>
      <c r="F210" s="221" t="str">
        <f t="shared" si="31"/>
        <v>-</v>
      </c>
    </row>
    <row r="211" ht="12.75" customHeight="1" spans="1:6">
      <c r="A211" s="218">
        <v>3431</v>
      </c>
      <c r="B211" s="145" t="s">
        <v>465</v>
      </c>
      <c r="C211" s="219" t="s">
        <v>466</v>
      </c>
      <c r="D211" s="222">
        <v>0</v>
      </c>
      <c r="E211" s="222">
        <v>0</v>
      </c>
      <c r="F211" s="221" t="str">
        <f t="shared" si="31"/>
        <v>-</v>
      </c>
    </row>
    <row r="212" ht="12.75" customHeight="1" spans="1:6">
      <c r="A212" s="218">
        <v>3432</v>
      </c>
      <c r="B212" s="96" t="s">
        <v>467</v>
      </c>
      <c r="C212" s="219" t="s">
        <v>468</v>
      </c>
      <c r="D212" s="222">
        <v>0</v>
      </c>
      <c r="E212" s="222">
        <v>0</v>
      </c>
      <c r="F212" s="221" t="str">
        <f t="shared" si="31"/>
        <v>-</v>
      </c>
    </row>
    <row r="213" ht="12.75" customHeight="1" spans="1:6">
      <c r="A213" s="218">
        <v>3433</v>
      </c>
      <c r="B213" s="96" t="s">
        <v>469</v>
      </c>
      <c r="C213" s="219" t="s">
        <v>470</v>
      </c>
      <c r="D213" s="222">
        <v>0</v>
      </c>
      <c r="E213" s="222">
        <v>0</v>
      </c>
      <c r="F213" s="221" t="str">
        <f t="shared" si="31"/>
        <v>-</v>
      </c>
    </row>
    <row r="214" ht="12.75" customHeight="1" spans="1:6">
      <c r="A214" s="218">
        <v>3434</v>
      </c>
      <c r="B214" s="96" t="s">
        <v>471</v>
      </c>
      <c r="C214" s="219" t="s">
        <v>472</v>
      </c>
      <c r="D214" s="222">
        <v>0</v>
      </c>
      <c r="E214" s="222">
        <v>0</v>
      </c>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v>0</v>
      </c>
      <c r="F217" s="221" t="str">
        <f t="shared" si="31"/>
        <v>-</v>
      </c>
    </row>
    <row r="218" ht="12.75" customHeight="1" spans="1:6">
      <c r="A218" s="218">
        <v>3512</v>
      </c>
      <c r="B218" s="96" t="s">
        <v>479</v>
      </c>
      <c r="C218" s="219" t="s">
        <v>480</v>
      </c>
      <c r="D218" s="222">
        <v>0</v>
      </c>
      <c r="E218" s="222">
        <v>0</v>
      </c>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v>0</v>
      </c>
      <c r="F220" s="221" t="str">
        <f t="shared" si="31"/>
        <v>-</v>
      </c>
    </row>
    <row r="221" ht="12.75" customHeight="1" spans="1:6">
      <c r="A221" s="218">
        <v>3522</v>
      </c>
      <c r="B221" s="96" t="s">
        <v>485</v>
      </c>
      <c r="C221" s="219" t="s">
        <v>486</v>
      </c>
      <c r="D221" s="222">
        <v>0</v>
      </c>
      <c r="E221" s="222">
        <v>0</v>
      </c>
      <c r="F221" s="221" t="str">
        <f t="shared" si="31"/>
        <v>-</v>
      </c>
    </row>
    <row r="222" ht="12.75" customHeight="1" spans="1:6">
      <c r="A222" s="218">
        <v>3523</v>
      </c>
      <c r="B222" s="96" t="s">
        <v>487</v>
      </c>
      <c r="C222" s="219" t="s">
        <v>488</v>
      </c>
      <c r="D222" s="222">
        <v>0</v>
      </c>
      <c r="E222" s="222">
        <v>0</v>
      </c>
      <c r="F222" s="221" t="str">
        <f t="shared" si="31"/>
        <v>-</v>
      </c>
    </row>
    <row r="223" ht="24" spans="1:6">
      <c r="A223" s="218" t="s">
        <v>489</v>
      </c>
      <c r="B223" s="96" t="s">
        <v>490</v>
      </c>
      <c r="C223" s="219" t="s">
        <v>489</v>
      </c>
      <c r="D223" s="222">
        <v>0</v>
      </c>
      <c r="E223" s="222">
        <v>0</v>
      </c>
      <c r="F223" s="221" t="str">
        <f t="shared" si="31"/>
        <v>-</v>
      </c>
    </row>
    <row r="224" ht="24" spans="1:6">
      <c r="A224" s="218">
        <v>36</v>
      </c>
      <c r="B224" s="96" t="s">
        <v>491</v>
      </c>
      <c r="C224" s="219" t="s">
        <v>492</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v>0</v>
      </c>
      <c r="F226" s="221" t="str">
        <f t="shared" si="52"/>
        <v>-</v>
      </c>
    </row>
    <row r="227" ht="12.75" customHeight="1" spans="1:6">
      <c r="A227" s="218">
        <v>3612</v>
      </c>
      <c r="B227" s="96" t="s">
        <v>497</v>
      </c>
      <c r="C227" s="219" t="s">
        <v>498</v>
      </c>
      <c r="D227" s="222">
        <v>0</v>
      </c>
      <c r="E227" s="222">
        <v>0</v>
      </c>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v>0</v>
      </c>
      <c r="F229" s="221" t="str">
        <f t="shared" si="52"/>
        <v>-</v>
      </c>
    </row>
    <row r="230" ht="24" spans="1:6">
      <c r="A230" s="218">
        <v>3622</v>
      </c>
      <c r="B230" s="96" t="s">
        <v>503</v>
      </c>
      <c r="C230" s="219" t="s">
        <v>504</v>
      </c>
      <c r="D230" s="222">
        <v>0</v>
      </c>
      <c r="E230" s="222">
        <v>0</v>
      </c>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v>0</v>
      </c>
      <c r="F232" s="221" t="str">
        <f t="shared" si="52"/>
        <v>-</v>
      </c>
    </row>
    <row r="233" ht="12.75" customHeight="1" spans="1:6">
      <c r="A233" s="218">
        <v>3632</v>
      </c>
      <c r="B233" s="96" t="s">
        <v>509</v>
      </c>
      <c r="C233" s="219" t="s">
        <v>510</v>
      </c>
      <c r="D233" s="222">
        <v>0</v>
      </c>
      <c r="E233" s="222">
        <v>0</v>
      </c>
      <c r="F233" s="221" t="str">
        <f t="shared" si="52"/>
        <v>-</v>
      </c>
    </row>
    <row r="234" ht="12.75" customHeight="1" spans="1:6">
      <c r="A234" s="218" t="s">
        <v>511</v>
      </c>
      <c r="B234" s="96" t="s">
        <v>512</v>
      </c>
      <c r="C234" s="219" t="s">
        <v>511</v>
      </c>
      <c r="D234" s="222">
        <v>0</v>
      </c>
      <c r="E234" s="222">
        <v>0</v>
      </c>
      <c r="F234" s="221" t="str">
        <f t="shared" si="52"/>
        <v>-</v>
      </c>
    </row>
    <row r="235" ht="24" spans="1:6">
      <c r="A235" s="218" t="s">
        <v>513</v>
      </c>
      <c r="B235" s="96" t="s">
        <v>514</v>
      </c>
      <c r="C235" s="219" t="s">
        <v>513</v>
      </c>
      <c r="D235" s="222">
        <v>0</v>
      </c>
      <c r="E235" s="222">
        <v>0</v>
      </c>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v>0</v>
      </c>
      <c r="F237" s="221" t="str">
        <f t="shared" si="57"/>
        <v>-</v>
      </c>
    </row>
    <row r="238" ht="12.75" customHeight="1" spans="1:6">
      <c r="A238" s="218" t="s">
        <v>519</v>
      </c>
      <c r="B238" s="96" t="s">
        <v>520</v>
      </c>
      <c r="C238" s="219" t="s">
        <v>519</v>
      </c>
      <c r="D238" s="222">
        <v>0</v>
      </c>
      <c r="E238" s="222">
        <v>0</v>
      </c>
      <c r="F238" s="221" t="str">
        <f t="shared" si="57"/>
        <v>-</v>
      </c>
    </row>
    <row r="239" ht="12.75" customHeight="1" spans="1:6">
      <c r="A239" s="218" t="s">
        <v>521</v>
      </c>
      <c r="B239" s="96" t="s">
        <v>522</v>
      </c>
      <c r="C239" s="219" t="s">
        <v>521</v>
      </c>
      <c r="D239" s="222">
        <v>0</v>
      </c>
      <c r="E239" s="222">
        <v>0</v>
      </c>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v>0</v>
      </c>
      <c r="F241" s="221" t="str">
        <f t="shared" si="59"/>
        <v>-</v>
      </c>
    </row>
    <row r="242" ht="24" spans="1:6">
      <c r="A242" s="218">
        <v>3673</v>
      </c>
      <c r="B242" s="96" t="s">
        <v>527</v>
      </c>
      <c r="C242" s="219" t="s">
        <v>528</v>
      </c>
      <c r="D242" s="222">
        <v>0</v>
      </c>
      <c r="E242" s="222">
        <v>0</v>
      </c>
      <c r="F242" s="221" t="str">
        <f t="shared" si="59"/>
        <v>-</v>
      </c>
    </row>
    <row r="243" ht="24" spans="1:6">
      <c r="A243" s="218">
        <v>3674</v>
      </c>
      <c r="B243" s="96" t="s">
        <v>529</v>
      </c>
      <c r="C243" s="219" t="s">
        <v>530</v>
      </c>
      <c r="D243" s="222">
        <v>0</v>
      </c>
      <c r="E243" s="222">
        <v>0</v>
      </c>
      <c r="F243" s="221" t="str">
        <f t="shared" si="59"/>
        <v>-</v>
      </c>
    </row>
    <row r="244" ht="12.75" customHeight="1" spans="1:6">
      <c r="A244" s="218" t="s">
        <v>531</v>
      </c>
      <c r="B244" s="96" t="s">
        <v>532</v>
      </c>
      <c r="C244" s="219" t="s">
        <v>531</v>
      </c>
      <c r="D244" s="220">
        <f t="shared" ref="D244:E244" si="60">SUM(D245:D246)</f>
        <v>0</v>
      </c>
      <c r="E244" s="220">
        <f t="shared" si="60"/>
        <v>0</v>
      </c>
      <c r="F244" s="221" t="str">
        <f t="shared" ref="F244:F251" si="61">IF(D244&lt;&gt;0,IF(E244/D244&gt;=100,"&gt;&gt;100",E244/D244*100),"-")</f>
        <v>-</v>
      </c>
    </row>
    <row r="245" ht="12.75" customHeight="1" spans="1:6">
      <c r="A245" s="218" t="s">
        <v>533</v>
      </c>
      <c r="B245" s="96" t="s">
        <v>534</v>
      </c>
      <c r="C245" s="219" t="s">
        <v>533</v>
      </c>
      <c r="D245" s="222">
        <v>0</v>
      </c>
      <c r="E245" s="222">
        <v>0</v>
      </c>
      <c r="F245" s="221" t="str">
        <f t="shared" si="61"/>
        <v>-</v>
      </c>
    </row>
    <row r="246" ht="12.75" customHeight="1" spans="1:6">
      <c r="A246" s="218" t="s">
        <v>535</v>
      </c>
      <c r="B246" s="96" t="s">
        <v>536</v>
      </c>
      <c r="C246" s="219" t="s">
        <v>535</v>
      </c>
      <c r="D246" s="222">
        <v>0</v>
      </c>
      <c r="E246" s="222">
        <v>0</v>
      </c>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v>0</v>
      </c>
      <c r="F248" s="221" t="str">
        <f t="shared" si="61"/>
        <v>-</v>
      </c>
    </row>
    <row r="249" ht="12.75" customHeight="1" spans="1:6">
      <c r="A249" s="218" t="s">
        <v>540</v>
      </c>
      <c r="B249" s="96" t="s">
        <v>204</v>
      </c>
      <c r="C249" s="219" t="s">
        <v>540</v>
      </c>
      <c r="D249" s="222">
        <v>0</v>
      </c>
      <c r="E249" s="222">
        <v>0</v>
      </c>
      <c r="F249" s="221" t="str">
        <f t="shared" si="61"/>
        <v>-</v>
      </c>
    </row>
    <row r="250" ht="24" spans="1:6">
      <c r="A250" s="218" t="s">
        <v>541</v>
      </c>
      <c r="B250" s="96" t="s">
        <v>206</v>
      </c>
      <c r="C250" s="219" t="s">
        <v>541</v>
      </c>
      <c r="D250" s="222">
        <v>0</v>
      </c>
      <c r="E250" s="222">
        <v>0</v>
      </c>
      <c r="F250" s="221" t="str">
        <f t="shared" si="61"/>
        <v>-</v>
      </c>
    </row>
    <row r="251" ht="24" spans="1:6">
      <c r="A251" s="218" t="s">
        <v>542</v>
      </c>
      <c r="B251" s="96" t="s">
        <v>208</v>
      </c>
      <c r="C251" s="219" t="s">
        <v>542</v>
      </c>
      <c r="D251" s="222">
        <v>0</v>
      </c>
      <c r="E251" s="222">
        <v>0</v>
      </c>
      <c r="F251" s="221" t="str">
        <f t="shared" si="61"/>
        <v>-</v>
      </c>
    </row>
    <row r="252" ht="24" spans="1:6">
      <c r="A252" s="218">
        <v>37</v>
      </c>
      <c r="B252" s="96" t="s">
        <v>543</v>
      </c>
      <c r="C252" s="219" t="s">
        <v>544</v>
      </c>
      <c r="D252" s="220">
        <f t="shared" ref="D252:E252" si="63">D253+D259</f>
        <v>0</v>
      </c>
      <c r="E252" s="220">
        <f t="shared" si="63"/>
        <v>0</v>
      </c>
      <c r="F252" s="221" t="str">
        <f t="shared" ref="F252:F258" si="64">IF(D252&lt;&gt;0,IF(E252/D252&gt;=100,"&gt;&gt;100",E252/D252*100),"-")</f>
        <v>-</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v>0</v>
      </c>
      <c r="F254" s="221" t="str">
        <f t="shared" si="64"/>
        <v>-</v>
      </c>
    </row>
    <row r="255" ht="24" spans="1:6">
      <c r="A255" s="218">
        <v>3712</v>
      </c>
      <c r="B255" s="96" t="s">
        <v>549</v>
      </c>
      <c r="C255" s="219" t="s">
        <v>550</v>
      </c>
      <c r="D255" s="222">
        <v>0</v>
      </c>
      <c r="E255" s="222">
        <v>0</v>
      </c>
      <c r="F255" s="221" t="str">
        <f t="shared" si="64"/>
        <v>-</v>
      </c>
    </row>
    <row r="256" ht="24" spans="1:6">
      <c r="A256" s="218" t="s">
        <v>551</v>
      </c>
      <c r="B256" s="96" t="s">
        <v>552</v>
      </c>
      <c r="C256" s="219" t="s">
        <v>551</v>
      </c>
      <c r="D256" s="222">
        <v>0</v>
      </c>
      <c r="E256" s="222">
        <v>0</v>
      </c>
      <c r="F256" s="221" t="str">
        <f t="shared" si="64"/>
        <v>-</v>
      </c>
    </row>
    <row r="257" ht="24" spans="1:6">
      <c r="A257" s="218" t="s">
        <v>553</v>
      </c>
      <c r="B257" s="96" t="s">
        <v>554</v>
      </c>
      <c r="C257" s="219" t="s">
        <v>553</v>
      </c>
      <c r="D257" s="222">
        <v>0</v>
      </c>
      <c r="E257" s="222">
        <v>0</v>
      </c>
      <c r="F257" s="221" t="str">
        <f t="shared" si="64"/>
        <v>-</v>
      </c>
    </row>
    <row r="258" ht="12.75" customHeight="1" spans="1:6">
      <c r="A258" s="218" t="s">
        <v>555</v>
      </c>
      <c r="B258" s="96" t="s">
        <v>556</v>
      </c>
      <c r="C258" s="219" t="s">
        <v>555</v>
      </c>
      <c r="D258" s="222">
        <v>0</v>
      </c>
      <c r="E258" s="222">
        <v>0</v>
      </c>
      <c r="F258" s="221" t="str">
        <f t="shared" si="64"/>
        <v>-</v>
      </c>
    </row>
    <row r="259" ht="12.75" customHeight="1" spans="1:6">
      <c r="A259" s="218">
        <v>372</v>
      </c>
      <c r="B259" s="145" t="s">
        <v>557</v>
      </c>
      <c r="C259" s="219" t="s">
        <v>558</v>
      </c>
      <c r="D259" s="220">
        <f t="shared" ref="D259:E259" si="66">SUM(D260:D262)</f>
        <v>0</v>
      </c>
      <c r="E259" s="220">
        <f t="shared" si="66"/>
        <v>0</v>
      </c>
      <c r="F259" s="221" t="str">
        <f t="shared" ref="F259:F262" si="67">IF(D259&lt;&gt;0,IF(E259/D259&gt;=100,"&gt;&gt;100",E259/D259*100),"-")</f>
        <v>-</v>
      </c>
    </row>
    <row r="260" ht="12.75" customHeight="1" spans="1:6">
      <c r="A260" s="218">
        <v>3721</v>
      </c>
      <c r="B260" s="96" t="s">
        <v>559</v>
      </c>
      <c r="C260" s="219" t="s">
        <v>560</v>
      </c>
      <c r="D260" s="222">
        <v>0</v>
      </c>
      <c r="E260" s="222">
        <v>0</v>
      </c>
      <c r="F260" s="221" t="str">
        <f t="shared" si="67"/>
        <v>-</v>
      </c>
    </row>
    <row r="261" ht="12.75" customHeight="1" spans="1:6">
      <c r="A261" s="218">
        <v>3722</v>
      </c>
      <c r="B261" s="96" t="s">
        <v>561</v>
      </c>
      <c r="C261" s="219" t="s">
        <v>562</v>
      </c>
      <c r="D261" s="222">
        <v>0</v>
      </c>
      <c r="E261" s="222">
        <v>0</v>
      </c>
      <c r="F261" s="221" t="str">
        <f t="shared" si="67"/>
        <v>-</v>
      </c>
    </row>
    <row r="262" ht="12.75" customHeight="1" spans="1:6">
      <c r="A262" s="218" t="s">
        <v>563</v>
      </c>
      <c r="B262" s="96" t="s">
        <v>564</v>
      </c>
      <c r="C262" s="219" t="s">
        <v>563</v>
      </c>
      <c r="D262" s="222">
        <v>0</v>
      </c>
      <c r="E262" s="222">
        <v>0</v>
      </c>
      <c r="F262" s="221" t="str">
        <f t="shared" si="67"/>
        <v>-</v>
      </c>
    </row>
    <row r="263" ht="12.75" customHeight="1" spans="1:6">
      <c r="A263" s="218">
        <v>38</v>
      </c>
      <c r="B263" s="96" t="s">
        <v>565</v>
      </c>
      <c r="C263" s="219" t="s">
        <v>566</v>
      </c>
      <c r="D263" s="220">
        <f t="shared" ref="D263:E263" si="68">D264+D268+D273+D279</f>
        <v>0</v>
      </c>
      <c r="E263" s="220">
        <f t="shared" si="68"/>
        <v>0</v>
      </c>
      <c r="F263" s="221" t="str">
        <f t="shared" ref="F263:F267" si="69">IF(D263&lt;&gt;0,IF(E263/D263&gt;=100,"&gt;&gt;100",E263/D263*100),"-")</f>
        <v>-</v>
      </c>
    </row>
    <row r="264" ht="12.75" customHeight="1" spans="1:6">
      <c r="A264" s="218">
        <v>381</v>
      </c>
      <c r="B264" s="96" t="s">
        <v>567</v>
      </c>
      <c r="C264" s="219" t="s">
        <v>568</v>
      </c>
      <c r="D264" s="220">
        <f t="shared" ref="D264:E264" si="70">SUM(D265:D267)</f>
        <v>0</v>
      </c>
      <c r="E264" s="220">
        <f t="shared" si="70"/>
        <v>0</v>
      </c>
      <c r="F264" s="221" t="str">
        <f t="shared" si="69"/>
        <v>-</v>
      </c>
    </row>
    <row r="265" ht="12.75" customHeight="1" spans="1:6">
      <c r="A265" s="218">
        <v>3811</v>
      </c>
      <c r="B265" s="96" t="s">
        <v>569</v>
      </c>
      <c r="C265" s="219" t="s">
        <v>570</v>
      </c>
      <c r="D265" s="222">
        <v>0</v>
      </c>
      <c r="E265" s="222">
        <v>0</v>
      </c>
      <c r="F265" s="221" t="str">
        <f t="shared" si="69"/>
        <v>-</v>
      </c>
    </row>
    <row r="266" ht="12.75" customHeight="1" spans="1:6">
      <c r="A266" s="218">
        <v>3812</v>
      </c>
      <c r="B266" s="96" t="s">
        <v>571</v>
      </c>
      <c r="C266" s="219" t="s">
        <v>572</v>
      </c>
      <c r="D266" s="222">
        <v>0</v>
      </c>
      <c r="E266" s="222">
        <v>0</v>
      </c>
      <c r="F266" s="221" t="str">
        <f t="shared" si="69"/>
        <v>-</v>
      </c>
    </row>
    <row r="267" ht="12.75" customHeight="1" spans="1:6">
      <c r="A267" s="218" t="s">
        <v>573</v>
      </c>
      <c r="B267" s="96" t="s">
        <v>574</v>
      </c>
      <c r="C267" s="219" t="s">
        <v>573</v>
      </c>
      <c r="D267" s="222">
        <v>0</v>
      </c>
      <c r="E267" s="222">
        <v>0</v>
      </c>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v>0</v>
      </c>
      <c r="F269" s="221" t="str">
        <f t="shared" si="72"/>
        <v>-</v>
      </c>
    </row>
    <row r="270" ht="12.75" customHeight="1" spans="1:6">
      <c r="A270" s="218">
        <v>3822</v>
      </c>
      <c r="B270" s="96" t="s">
        <v>579</v>
      </c>
      <c r="C270" s="219" t="s">
        <v>580</v>
      </c>
      <c r="D270" s="222">
        <v>0</v>
      </c>
      <c r="E270" s="222">
        <v>0</v>
      </c>
      <c r="F270" s="221" t="str">
        <f t="shared" si="72"/>
        <v>-</v>
      </c>
    </row>
    <row r="271" ht="12.75" customHeight="1" spans="1:6">
      <c r="A271" s="218" t="s">
        <v>581</v>
      </c>
      <c r="B271" s="96" t="s">
        <v>582</v>
      </c>
      <c r="C271" s="219" t="s">
        <v>581</v>
      </c>
      <c r="D271" s="222">
        <v>0</v>
      </c>
      <c r="E271" s="222">
        <v>0</v>
      </c>
      <c r="F271" s="221" t="str">
        <f t="shared" si="72"/>
        <v>-</v>
      </c>
    </row>
    <row r="272" ht="24" spans="1:6">
      <c r="A272" s="218" t="s">
        <v>583</v>
      </c>
      <c r="B272" s="96" t="s">
        <v>584</v>
      </c>
      <c r="C272" s="219" t="s">
        <v>583</v>
      </c>
      <c r="D272" s="222">
        <v>0</v>
      </c>
      <c r="E272" s="222">
        <v>0</v>
      </c>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v>0</v>
      </c>
      <c r="F274" s="221" t="str">
        <f t="shared" si="74"/>
        <v>-</v>
      </c>
    </row>
    <row r="275" ht="12.75" customHeight="1" spans="1:6">
      <c r="A275" s="218">
        <v>3832</v>
      </c>
      <c r="B275" s="96" t="s">
        <v>589</v>
      </c>
      <c r="C275" s="219" t="s">
        <v>590</v>
      </c>
      <c r="D275" s="222">
        <v>0</v>
      </c>
      <c r="E275" s="222">
        <v>0</v>
      </c>
      <c r="F275" s="221" t="str">
        <f t="shared" si="74"/>
        <v>-</v>
      </c>
    </row>
    <row r="276" ht="12.75" customHeight="1" spans="1:6">
      <c r="A276" s="218">
        <v>3833</v>
      </c>
      <c r="B276" s="96" t="s">
        <v>591</v>
      </c>
      <c r="C276" s="219" t="s">
        <v>592</v>
      </c>
      <c r="D276" s="222">
        <v>0</v>
      </c>
      <c r="E276" s="222">
        <v>0</v>
      </c>
      <c r="F276" s="221" t="str">
        <f t="shared" si="74"/>
        <v>-</v>
      </c>
    </row>
    <row r="277" ht="12.75" customHeight="1" spans="1:6">
      <c r="A277" s="218">
        <v>3834</v>
      </c>
      <c r="B277" s="96" t="s">
        <v>593</v>
      </c>
      <c r="C277" s="219" t="s">
        <v>594</v>
      </c>
      <c r="D277" s="222">
        <v>0</v>
      </c>
      <c r="E277" s="222">
        <v>0</v>
      </c>
      <c r="F277" s="221" t="str">
        <f t="shared" si="74"/>
        <v>-</v>
      </c>
    </row>
    <row r="278" ht="12.75" customHeight="1" spans="1:6">
      <c r="A278" s="218" t="s">
        <v>595</v>
      </c>
      <c r="B278" s="96" t="s">
        <v>344</v>
      </c>
      <c r="C278" s="219" t="s">
        <v>595</v>
      </c>
      <c r="D278" s="222">
        <v>0</v>
      </c>
      <c r="E278" s="222">
        <v>0</v>
      </c>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v>0</v>
      </c>
      <c r="F280" s="221" t="str">
        <f t="shared" si="74"/>
        <v>-</v>
      </c>
    </row>
    <row r="281" ht="24" spans="1:6">
      <c r="A281" s="218">
        <v>3862</v>
      </c>
      <c r="B281" s="96" t="s">
        <v>600</v>
      </c>
      <c r="C281" s="219" t="s">
        <v>601</v>
      </c>
      <c r="D281" s="222">
        <v>0</v>
      </c>
      <c r="E281" s="222">
        <v>0</v>
      </c>
      <c r="F281" s="221" t="str">
        <f t="shared" si="74"/>
        <v>-</v>
      </c>
    </row>
    <row r="282" ht="12.75" customHeight="1" spans="1:6">
      <c r="A282" s="218">
        <v>3863</v>
      </c>
      <c r="B282" s="96" t="s">
        <v>602</v>
      </c>
      <c r="C282" s="219" t="s">
        <v>603</v>
      </c>
      <c r="D282" s="222">
        <v>0</v>
      </c>
      <c r="E282" s="222">
        <v>0</v>
      </c>
      <c r="F282" s="221" t="str">
        <f t="shared" si="74"/>
        <v>-</v>
      </c>
    </row>
    <row r="283" ht="12.75" customHeight="1" spans="1:6">
      <c r="A283" s="218" t="s">
        <v>604</v>
      </c>
      <c r="B283" s="96" t="s">
        <v>605</v>
      </c>
      <c r="C283" s="219" t="s">
        <v>604</v>
      </c>
      <c r="D283" s="222">
        <v>0</v>
      </c>
      <c r="E283" s="222">
        <v>0</v>
      </c>
      <c r="F283" s="221" t="str">
        <f t="shared" si="74"/>
        <v>-</v>
      </c>
    </row>
    <row r="284" ht="24" spans="1:6">
      <c r="A284" s="218" t="s">
        <v>606</v>
      </c>
      <c r="B284" s="96" t="s">
        <v>607</v>
      </c>
      <c r="C284" s="219" t="s">
        <v>606</v>
      </c>
      <c r="D284" s="222">
        <v>0</v>
      </c>
      <c r="E284" s="222">
        <v>0</v>
      </c>
      <c r="F284" s="221" t="str">
        <f t="shared" si="74"/>
        <v>-</v>
      </c>
    </row>
    <row r="285" ht="12.75" customHeight="1" spans="1:6">
      <c r="A285" s="218" t="s">
        <v>608</v>
      </c>
      <c r="B285" s="96" t="s">
        <v>609</v>
      </c>
      <c r="C285" s="219" t="s">
        <v>610</v>
      </c>
      <c r="D285" s="222">
        <v>0</v>
      </c>
      <c r="E285" s="222">
        <v>0</v>
      </c>
      <c r="F285" s="221" t="str">
        <f t="shared" ref="F285:F296" si="76">IF(D285&lt;&gt;0,IF(E285/D285&gt;=100,"&gt;&gt;100",E285/D285*100),"-")</f>
        <v>-</v>
      </c>
    </row>
    <row r="286" ht="12.75" customHeight="1" spans="1:6">
      <c r="A286" s="218" t="s">
        <v>608</v>
      </c>
      <c r="B286" s="96" t="s">
        <v>611</v>
      </c>
      <c r="C286" s="219" t="s">
        <v>612</v>
      </c>
      <c r="D286" s="222">
        <v>0</v>
      </c>
      <c r="E286" s="222">
        <v>0</v>
      </c>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616865.78</v>
      </c>
      <c r="E289" s="220">
        <f t="shared" si="79"/>
        <v>871607.59</v>
      </c>
      <c r="F289" s="221">
        <f t="shared" si="76"/>
        <v>141.296148734332</v>
      </c>
    </row>
    <row r="290" ht="12.75" customHeight="1" spans="1:6">
      <c r="A290" s="218" t="s">
        <v>608</v>
      </c>
      <c r="B290" s="96" t="s">
        <v>619</v>
      </c>
      <c r="C290" s="219" t="s">
        <v>620</v>
      </c>
      <c r="D290" s="220">
        <f>IF(D6&gt;=D289,D6-D289,0)</f>
        <v>4720.01000000001</v>
      </c>
      <c r="E290" s="220">
        <f>IF(E6&gt;=E289,E6-E289,0)</f>
        <v>3174.1100000001</v>
      </c>
      <c r="F290" s="221">
        <f t="shared" si="76"/>
        <v>67.2479507458691</v>
      </c>
    </row>
    <row r="291" ht="12.75" customHeight="1" spans="1:6">
      <c r="A291" s="218" t="s">
        <v>608</v>
      </c>
      <c r="B291" s="96" t="s">
        <v>621</v>
      </c>
      <c r="C291" s="219" t="s">
        <v>622</v>
      </c>
      <c r="D291" s="220">
        <f>IF(D289&gt;=D6,D289-D6,0)</f>
        <v>0</v>
      </c>
      <c r="E291" s="220">
        <f>IF(E289&gt;=E6,E289-E6,0)</f>
        <v>0</v>
      </c>
      <c r="F291" s="221" t="str">
        <f t="shared" si="76"/>
        <v>-</v>
      </c>
    </row>
    <row r="292" ht="12.75" customHeight="1" spans="1:6">
      <c r="A292" s="218">
        <v>92211</v>
      </c>
      <c r="B292" s="96" t="s">
        <v>623</v>
      </c>
      <c r="C292" s="219" t="s">
        <v>624</v>
      </c>
      <c r="D292" s="222">
        <v>1288.12</v>
      </c>
      <c r="E292" s="222">
        <v>0</v>
      </c>
      <c r="F292" s="221">
        <f t="shared" si="76"/>
        <v>0</v>
      </c>
    </row>
    <row r="293" ht="12.75" customHeight="1" spans="1:6">
      <c r="A293" s="218">
        <v>92221</v>
      </c>
      <c r="B293" s="96" t="s">
        <v>625</v>
      </c>
      <c r="C293" s="219" t="s">
        <v>626</v>
      </c>
      <c r="D293" s="222">
        <v>0</v>
      </c>
      <c r="E293" s="222">
        <v>3508.7</v>
      </c>
      <c r="F293" s="221" t="str">
        <f t="shared" si="76"/>
        <v>-</v>
      </c>
    </row>
    <row r="294" ht="12.75" customHeight="1" spans="1:6">
      <c r="A294" s="218">
        <v>96</v>
      </c>
      <c r="B294" s="96" t="s">
        <v>627</v>
      </c>
      <c r="C294" s="219" t="s">
        <v>628</v>
      </c>
      <c r="D294" s="222">
        <v>0</v>
      </c>
      <c r="E294" s="222">
        <v>0</v>
      </c>
      <c r="F294" s="221" t="str">
        <f t="shared" si="76"/>
        <v>-</v>
      </c>
    </row>
    <row r="295" ht="24" spans="1:6">
      <c r="A295" s="218">
        <v>9661</v>
      </c>
      <c r="B295" s="96" t="s">
        <v>629</v>
      </c>
      <c r="C295" s="219" t="s">
        <v>630</v>
      </c>
      <c r="D295" s="222">
        <v>0</v>
      </c>
      <c r="E295" s="222">
        <v>0</v>
      </c>
      <c r="F295" s="221" t="str">
        <f t="shared" si="76"/>
        <v>-</v>
      </c>
    </row>
    <row r="296" ht="12.75" customHeight="1" spans="1:6">
      <c r="A296" s="223" t="s">
        <v>631</v>
      </c>
      <c r="B296" s="100" t="s">
        <v>632</v>
      </c>
      <c r="C296" s="224" t="s">
        <v>631</v>
      </c>
      <c r="D296" s="225">
        <v>0</v>
      </c>
      <c r="E296" s="225">
        <v>0</v>
      </c>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0</v>
      </c>
      <c r="E298" s="220">
        <f t="shared" si="80"/>
        <v>0</v>
      </c>
      <c r="F298" s="221" t="str">
        <f t="shared" ref="F298:F418" si="81">IF(D298&lt;&gt;0,IF(E298/D298&gt;=100,"&gt;&gt;100",E298/D298*100),"-")</f>
        <v>-</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v>0</v>
      </c>
      <c r="F301" s="221" t="str">
        <f t="shared" si="81"/>
        <v>-</v>
      </c>
    </row>
    <row r="302" ht="12.75" customHeight="1" spans="1:6">
      <c r="A302" s="218">
        <v>7112</v>
      </c>
      <c r="B302" s="96" t="s">
        <v>642</v>
      </c>
      <c r="C302" s="219" t="s">
        <v>643</v>
      </c>
      <c r="D302" s="222">
        <v>0</v>
      </c>
      <c r="E302" s="222">
        <v>0</v>
      </c>
      <c r="F302" s="221" t="str">
        <f t="shared" si="81"/>
        <v>-</v>
      </c>
    </row>
    <row r="303" ht="12.75" customHeight="1" spans="1:6">
      <c r="A303" s="218">
        <v>7113</v>
      </c>
      <c r="B303" s="96" t="s">
        <v>644</v>
      </c>
      <c r="C303" s="219" t="s">
        <v>645</v>
      </c>
      <c r="D303" s="222">
        <v>0</v>
      </c>
      <c r="E303" s="222">
        <v>0</v>
      </c>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v>0</v>
      </c>
      <c r="F305" s="221" t="str">
        <f t="shared" si="81"/>
        <v>-</v>
      </c>
    </row>
    <row r="306" ht="12.75" customHeight="1" spans="1:6">
      <c r="A306" s="218">
        <v>7122</v>
      </c>
      <c r="B306" s="96" t="s">
        <v>650</v>
      </c>
      <c r="C306" s="219" t="s">
        <v>651</v>
      </c>
      <c r="D306" s="222">
        <v>0</v>
      </c>
      <c r="E306" s="222">
        <v>0</v>
      </c>
      <c r="F306" s="221" t="str">
        <f t="shared" si="81"/>
        <v>-</v>
      </c>
    </row>
    <row r="307" ht="12.75" customHeight="1" spans="1:6">
      <c r="A307" s="218">
        <v>7123</v>
      </c>
      <c r="B307" s="96" t="s">
        <v>652</v>
      </c>
      <c r="C307" s="219" t="s">
        <v>653</v>
      </c>
      <c r="D307" s="222">
        <v>0</v>
      </c>
      <c r="E307" s="222">
        <v>0</v>
      </c>
      <c r="F307" s="221" t="str">
        <f t="shared" si="81"/>
        <v>-</v>
      </c>
    </row>
    <row r="308" ht="12.75" customHeight="1" spans="1:6">
      <c r="A308" s="218">
        <v>7124</v>
      </c>
      <c r="B308" s="96" t="s">
        <v>654</v>
      </c>
      <c r="C308" s="219" t="s">
        <v>655</v>
      </c>
      <c r="D308" s="222">
        <v>0</v>
      </c>
      <c r="E308" s="222">
        <v>0</v>
      </c>
      <c r="F308" s="221" t="str">
        <f t="shared" si="81"/>
        <v>-</v>
      </c>
    </row>
    <row r="309" ht="12.75" customHeight="1" spans="1:6">
      <c r="A309" s="218">
        <v>7125</v>
      </c>
      <c r="B309" s="96" t="s">
        <v>656</v>
      </c>
      <c r="C309" s="219" t="s">
        <v>657</v>
      </c>
      <c r="D309" s="222">
        <v>0</v>
      </c>
      <c r="E309" s="222">
        <v>0</v>
      </c>
      <c r="F309" s="221" t="str">
        <f t="shared" si="81"/>
        <v>-</v>
      </c>
    </row>
    <row r="310" ht="12.75" customHeight="1" spans="1:6">
      <c r="A310" s="218">
        <v>7126</v>
      </c>
      <c r="B310" s="96" t="s">
        <v>658</v>
      </c>
      <c r="C310" s="219" t="s">
        <v>659</v>
      </c>
      <c r="D310" s="222">
        <v>0</v>
      </c>
      <c r="E310" s="222">
        <v>0</v>
      </c>
      <c r="F310" s="221" t="str">
        <f t="shared" si="81"/>
        <v>-</v>
      </c>
    </row>
    <row r="311" ht="24" spans="1:6">
      <c r="A311" s="218">
        <v>72</v>
      </c>
      <c r="B311" s="145" t="s">
        <v>660</v>
      </c>
      <c r="C311" s="219" t="s">
        <v>661</v>
      </c>
      <c r="D311" s="220">
        <f t="shared" ref="D311:E311" si="85">D312+D317+D326+D331+D336+D339</f>
        <v>0</v>
      </c>
      <c r="E311" s="220">
        <f t="shared" si="85"/>
        <v>0</v>
      </c>
      <c r="F311" s="221" t="str">
        <f t="shared" si="81"/>
        <v>-</v>
      </c>
    </row>
    <row r="312" ht="12.75" customHeight="1" spans="1:6">
      <c r="A312" s="218">
        <v>721</v>
      </c>
      <c r="B312" s="96" t="s">
        <v>662</v>
      </c>
      <c r="C312" s="219" t="s">
        <v>663</v>
      </c>
      <c r="D312" s="220">
        <f t="shared" ref="D312:E312" si="86">SUM(D313:D316)</f>
        <v>0</v>
      </c>
      <c r="E312" s="220">
        <f t="shared" si="86"/>
        <v>0</v>
      </c>
      <c r="F312" s="221" t="str">
        <f t="shared" si="81"/>
        <v>-</v>
      </c>
    </row>
    <row r="313" ht="12.75" customHeight="1" spans="1:6">
      <c r="A313" s="218">
        <v>7211</v>
      </c>
      <c r="B313" s="96" t="s">
        <v>664</v>
      </c>
      <c r="C313" s="219" t="s">
        <v>665</v>
      </c>
      <c r="D313" s="222">
        <v>0</v>
      </c>
      <c r="E313" s="222">
        <v>0</v>
      </c>
      <c r="F313" s="221" t="str">
        <f t="shared" si="81"/>
        <v>-</v>
      </c>
    </row>
    <row r="314" ht="12.75" customHeight="1" spans="1:6">
      <c r="A314" s="218">
        <v>7212</v>
      </c>
      <c r="B314" s="96" t="s">
        <v>666</v>
      </c>
      <c r="C314" s="219" t="s">
        <v>667</v>
      </c>
      <c r="D314" s="222">
        <v>0</v>
      </c>
      <c r="E314" s="222">
        <v>0</v>
      </c>
      <c r="F314" s="221" t="str">
        <f t="shared" si="81"/>
        <v>-</v>
      </c>
    </row>
    <row r="315" ht="12.75" customHeight="1" spans="1:6">
      <c r="A315" s="218">
        <v>7213</v>
      </c>
      <c r="B315" s="96" t="s">
        <v>668</v>
      </c>
      <c r="C315" s="219" t="s">
        <v>669</v>
      </c>
      <c r="D315" s="222">
        <v>0</v>
      </c>
      <c r="E315" s="222">
        <v>0</v>
      </c>
      <c r="F315" s="221" t="str">
        <f t="shared" si="81"/>
        <v>-</v>
      </c>
    </row>
    <row r="316" ht="12.75" customHeight="1" spans="1:6">
      <c r="A316" s="218">
        <v>7214</v>
      </c>
      <c r="B316" s="96" t="s">
        <v>670</v>
      </c>
      <c r="C316" s="219" t="s">
        <v>671</v>
      </c>
      <c r="D316" s="222">
        <v>0</v>
      </c>
      <c r="E316" s="222">
        <v>0</v>
      </c>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v>0</v>
      </c>
      <c r="F318" s="221" t="str">
        <f t="shared" si="81"/>
        <v>-</v>
      </c>
    </row>
    <row r="319" ht="12.75" customHeight="1" spans="1:6">
      <c r="A319" s="218">
        <v>7222</v>
      </c>
      <c r="B319" s="96" t="s">
        <v>676</v>
      </c>
      <c r="C319" s="219" t="s">
        <v>677</v>
      </c>
      <c r="D319" s="222">
        <v>0</v>
      </c>
      <c r="E319" s="222">
        <v>0</v>
      </c>
      <c r="F319" s="221" t="str">
        <f t="shared" si="81"/>
        <v>-</v>
      </c>
    </row>
    <row r="320" ht="12.75" customHeight="1" spans="1:6">
      <c r="A320" s="218">
        <v>7223</v>
      </c>
      <c r="B320" s="96" t="s">
        <v>678</v>
      </c>
      <c r="C320" s="219" t="s">
        <v>679</v>
      </c>
      <c r="D320" s="222">
        <v>0</v>
      </c>
      <c r="E320" s="222">
        <v>0</v>
      </c>
      <c r="F320" s="221" t="str">
        <f t="shared" si="81"/>
        <v>-</v>
      </c>
    </row>
    <row r="321" ht="12.75" customHeight="1" spans="1:6">
      <c r="A321" s="218">
        <v>7224</v>
      </c>
      <c r="B321" s="96" t="s">
        <v>680</v>
      </c>
      <c r="C321" s="219" t="s">
        <v>681</v>
      </c>
      <c r="D321" s="222">
        <v>0</v>
      </c>
      <c r="E321" s="222">
        <v>0</v>
      </c>
      <c r="F321" s="221" t="str">
        <f t="shared" si="81"/>
        <v>-</v>
      </c>
    </row>
    <row r="322" ht="12.75" customHeight="1" spans="1:6">
      <c r="A322" s="218">
        <v>7225</v>
      </c>
      <c r="B322" s="96" t="s">
        <v>682</v>
      </c>
      <c r="C322" s="219" t="s">
        <v>683</v>
      </c>
      <c r="D322" s="222">
        <v>0</v>
      </c>
      <c r="E322" s="222">
        <v>0</v>
      </c>
      <c r="F322" s="221" t="str">
        <f t="shared" si="81"/>
        <v>-</v>
      </c>
    </row>
    <row r="323" ht="12.75" customHeight="1" spans="1:6">
      <c r="A323" s="218">
        <v>7226</v>
      </c>
      <c r="B323" s="96" t="s">
        <v>684</v>
      </c>
      <c r="C323" s="219" t="s">
        <v>685</v>
      </c>
      <c r="D323" s="222">
        <v>0</v>
      </c>
      <c r="E323" s="222">
        <v>0</v>
      </c>
      <c r="F323" s="221" t="str">
        <f t="shared" si="81"/>
        <v>-</v>
      </c>
    </row>
    <row r="324" ht="12.75" customHeight="1" spans="1:6">
      <c r="A324" s="218">
        <v>7227</v>
      </c>
      <c r="B324" s="96" t="s">
        <v>686</v>
      </c>
      <c r="C324" s="219" t="s">
        <v>687</v>
      </c>
      <c r="D324" s="222">
        <v>0</v>
      </c>
      <c r="E324" s="222">
        <v>0</v>
      </c>
      <c r="F324" s="221" t="str">
        <f t="shared" si="81"/>
        <v>-</v>
      </c>
    </row>
    <row r="325" ht="12.75" customHeight="1" spans="1:6">
      <c r="A325" s="218" t="s">
        <v>688</v>
      </c>
      <c r="B325" s="96" t="s">
        <v>689</v>
      </c>
      <c r="C325" s="219" t="s">
        <v>688</v>
      </c>
      <c r="D325" s="222">
        <v>0</v>
      </c>
      <c r="E325" s="222">
        <v>0</v>
      </c>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v>0</v>
      </c>
      <c r="F327" s="221" t="str">
        <f t="shared" si="81"/>
        <v>-</v>
      </c>
    </row>
    <row r="328" ht="12.75" customHeight="1" spans="1:6">
      <c r="A328" s="218">
        <v>7232</v>
      </c>
      <c r="B328" s="96" t="s">
        <v>694</v>
      </c>
      <c r="C328" s="219" t="s">
        <v>695</v>
      </c>
      <c r="D328" s="222">
        <v>0</v>
      </c>
      <c r="E328" s="222">
        <v>0</v>
      </c>
      <c r="F328" s="221" t="str">
        <f t="shared" si="81"/>
        <v>-</v>
      </c>
    </row>
    <row r="329" ht="12.75" customHeight="1" spans="1:6">
      <c r="A329" s="218">
        <v>7233</v>
      </c>
      <c r="B329" s="96" t="s">
        <v>696</v>
      </c>
      <c r="C329" s="219" t="s">
        <v>697</v>
      </c>
      <c r="D329" s="222">
        <v>0</v>
      </c>
      <c r="E329" s="222">
        <v>0</v>
      </c>
      <c r="F329" s="221" t="str">
        <f t="shared" si="81"/>
        <v>-</v>
      </c>
    </row>
    <row r="330" ht="12.75" customHeight="1" spans="1:6">
      <c r="A330" s="218">
        <v>7234</v>
      </c>
      <c r="B330" s="145" t="s">
        <v>698</v>
      </c>
      <c r="C330" s="219" t="s">
        <v>699</v>
      </c>
      <c r="D330" s="222">
        <v>0</v>
      </c>
      <c r="E330" s="222">
        <v>0</v>
      </c>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v>0</v>
      </c>
      <c r="F332" s="221" t="str">
        <f t="shared" si="81"/>
        <v>-</v>
      </c>
    </row>
    <row r="333" ht="12.75" customHeight="1" spans="1:6">
      <c r="A333" s="218">
        <v>7242</v>
      </c>
      <c r="B333" s="96" t="s">
        <v>704</v>
      </c>
      <c r="C333" s="219" t="s">
        <v>705</v>
      </c>
      <c r="D333" s="222">
        <v>0</v>
      </c>
      <c r="E333" s="222">
        <v>0</v>
      </c>
      <c r="F333" s="221" t="str">
        <f t="shared" si="81"/>
        <v>-</v>
      </c>
    </row>
    <row r="334" ht="12.75" customHeight="1" spans="1:6">
      <c r="A334" s="218">
        <v>7243</v>
      </c>
      <c r="B334" s="96" t="s">
        <v>706</v>
      </c>
      <c r="C334" s="219" t="s">
        <v>707</v>
      </c>
      <c r="D334" s="222">
        <v>0</v>
      </c>
      <c r="E334" s="222">
        <v>0</v>
      </c>
      <c r="F334" s="221" t="str">
        <f t="shared" si="81"/>
        <v>-</v>
      </c>
    </row>
    <row r="335" ht="12.75" customHeight="1" spans="1:6">
      <c r="A335" s="218">
        <v>7244</v>
      </c>
      <c r="B335" s="96" t="s">
        <v>708</v>
      </c>
      <c r="C335" s="219" t="s">
        <v>709</v>
      </c>
      <c r="D335" s="222">
        <v>0</v>
      </c>
      <c r="E335" s="222">
        <v>0</v>
      </c>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v>0</v>
      </c>
      <c r="F337" s="221" t="str">
        <f t="shared" si="81"/>
        <v>-</v>
      </c>
    </row>
    <row r="338" ht="12.75" customHeight="1" spans="1:6">
      <c r="A338" s="218">
        <v>7252</v>
      </c>
      <c r="B338" s="96" t="s">
        <v>714</v>
      </c>
      <c r="C338" s="219" t="s">
        <v>715</v>
      </c>
      <c r="D338" s="222">
        <v>0</v>
      </c>
      <c r="E338" s="222">
        <v>0</v>
      </c>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v>0</v>
      </c>
      <c r="F340" s="221" t="str">
        <f t="shared" si="81"/>
        <v>-</v>
      </c>
    </row>
    <row r="341" ht="12.75" customHeight="1" spans="1:6">
      <c r="A341" s="218">
        <v>7262</v>
      </c>
      <c r="B341" s="96" t="s">
        <v>720</v>
      </c>
      <c r="C341" s="219" t="s">
        <v>721</v>
      </c>
      <c r="D341" s="222">
        <v>0</v>
      </c>
      <c r="E341" s="222">
        <v>0</v>
      </c>
      <c r="F341" s="221" t="str">
        <f t="shared" si="81"/>
        <v>-</v>
      </c>
    </row>
    <row r="342" ht="12.75" customHeight="1" spans="1:6">
      <c r="A342" s="218">
        <v>7263</v>
      </c>
      <c r="B342" s="96" t="s">
        <v>722</v>
      </c>
      <c r="C342" s="219" t="s">
        <v>723</v>
      </c>
      <c r="D342" s="222">
        <v>0</v>
      </c>
      <c r="E342" s="222">
        <v>0</v>
      </c>
      <c r="F342" s="221" t="str">
        <f t="shared" si="81"/>
        <v>-</v>
      </c>
    </row>
    <row r="343" ht="12.75" customHeight="1" spans="1:6">
      <c r="A343" s="218">
        <v>7264</v>
      </c>
      <c r="B343" s="96" t="s">
        <v>724</v>
      </c>
      <c r="C343" s="219" t="s">
        <v>725</v>
      </c>
      <c r="D343" s="222">
        <v>0</v>
      </c>
      <c r="E343" s="222">
        <v>0</v>
      </c>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v>0</v>
      </c>
      <c r="F346" s="221" t="str">
        <f t="shared" si="81"/>
        <v>-</v>
      </c>
    </row>
    <row r="347" ht="12.75" customHeight="1" spans="1:6">
      <c r="A347" s="218">
        <v>7312</v>
      </c>
      <c r="B347" s="96" t="s">
        <v>732</v>
      </c>
      <c r="C347" s="219" t="s">
        <v>733</v>
      </c>
      <c r="D347" s="222">
        <v>0</v>
      </c>
      <c r="E347" s="222">
        <v>0</v>
      </c>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v>0</v>
      </c>
      <c r="F349" s="221" t="str">
        <f t="shared" si="81"/>
        <v>-</v>
      </c>
    </row>
    <row r="350" ht="12.75" customHeight="1" spans="1:6">
      <c r="A350" s="218">
        <v>4</v>
      </c>
      <c r="B350" s="96" t="s">
        <v>738</v>
      </c>
      <c r="C350" s="219" t="s">
        <v>739</v>
      </c>
      <c r="D350" s="220">
        <f t="shared" ref="D350:E350" si="95">D351+D363+D396+D400+D402</f>
        <v>6008.13</v>
      </c>
      <c r="E350" s="220">
        <f t="shared" si="95"/>
        <v>15641.95</v>
      </c>
      <c r="F350" s="221">
        <f t="shared" si="81"/>
        <v>260.346397298327</v>
      </c>
    </row>
    <row r="351" ht="12.75" customHeight="1" spans="1:6">
      <c r="A351" s="218">
        <v>41</v>
      </c>
      <c r="B351" s="96" t="s">
        <v>740</v>
      </c>
      <c r="C351" s="219" t="s">
        <v>741</v>
      </c>
      <c r="D351" s="220">
        <f t="shared" ref="D351:E351" si="96">D352+D356</f>
        <v>0</v>
      </c>
      <c r="E351" s="220">
        <f t="shared" si="96"/>
        <v>0</v>
      </c>
      <c r="F351" s="221" t="str">
        <f t="shared" si="81"/>
        <v>-</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v>0</v>
      </c>
      <c r="F353" s="221" t="str">
        <f t="shared" si="81"/>
        <v>-</v>
      </c>
    </row>
    <row r="354" ht="12.75" customHeight="1" spans="1:6">
      <c r="A354" s="218">
        <v>4112</v>
      </c>
      <c r="B354" s="96" t="s">
        <v>642</v>
      </c>
      <c r="C354" s="219" t="s">
        <v>745</v>
      </c>
      <c r="D354" s="222">
        <v>0</v>
      </c>
      <c r="E354" s="222">
        <v>0</v>
      </c>
      <c r="F354" s="221" t="str">
        <f t="shared" si="81"/>
        <v>-</v>
      </c>
    </row>
    <row r="355" ht="12.75" customHeight="1" spans="1:6">
      <c r="A355" s="218">
        <v>4113</v>
      </c>
      <c r="B355" s="96" t="s">
        <v>746</v>
      </c>
      <c r="C355" s="219" t="s">
        <v>747</v>
      </c>
      <c r="D355" s="222">
        <v>0</v>
      </c>
      <c r="E355" s="222">
        <v>0</v>
      </c>
      <c r="F355" s="221" t="str">
        <f t="shared" si="81"/>
        <v>-</v>
      </c>
    </row>
    <row r="356" ht="12.75" customHeight="1" spans="1:6">
      <c r="A356" s="218">
        <v>412</v>
      </c>
      <c r="B356" s="96" t="s">
        <v>748</v>
      </c>
      <c r="C356" s="219" t="s">
        <v>749</v>
      </c>
      <c r="D356" s="220">
        <f t="shared" ref="D356:E356" si="98">SUM(D357:D362)</f>
        <v>0</v>
      </c>
      <c r="E356" s="220">
        <f t="shared" si="98"/>
        <v>0</v>
      </c>
      <c r="F356" s="221" t="str">
        <f t="shared" si="81"/>
        <v>-</v>
      </c>
    </row>
    <row r="357" ht="12.75" customHeight="1" spans="1:6">
      <c r="A357" s="218">
        <v>4121</v>
      </c>
      <c r="B357" s="96" t="s">
        <v>648</v>
      </c>
      <c r="C357" s="219" t="s">
        <v>750</v>
      </c>
      <c r="D357" s="222">
        <v>0</v>
      </c>
      <c r="E357" s="222">
        <v>0</v>
      </c>
      <c r="F357" s="221" t="str">
        <f t="shared" si="81"/>
        <v>-</v>
      </c>
    </row>
    <row r="358" ht="12.75" customHeight="1" spans="1:6">
      <c r="A358" s="218">
        <v>4122</v>
      </c>
      <c r="B358" s="96" t="s">
        <v>650</v>
      </c>
      <c r="C358" s="219" t="s">
        <v>751</v>
      </c>
      <c r="D358" s="222">
        <v>0</v>
      </c>
      <c r="E358" s="222">
        <v>0</v>
      </c>
      <c r="F358" s="221" t="str">
        <f t="shared" si="81"/>
        <v>-</v>
      </c>
    </row>
    <row r="359" ht="12.75" customHeight="1" spans="1:6">
      <c r="A359" s="218">
        <v>4123</v>
      </c>
      <c r="B359" s="96" t="s">
        <v>652</v>
      </c>
      <c r="C359" s="219" t="s">
        <v>752</v>
      </c>
      <c r="D359" s="222">
        <v>0</v>
      </c>
      <c r="E359" s="222">
        <v>0</v>
      </c>
      <c r="F359" s="221" t="str">
        <f t="shared" si="81"/>
        <v>-</v>
      </c>
    </row>
    <row r="360" ht="12.75" customHeight="1" spans="1:6">
      <c r="A360" s="218">
        <v>4124</v>
      </c>
      <c r="B360" s="96" t="s">
        <v>654</v>
      </c>
      <c r="C360" s="219" t="s">
        <v>753</v>
      </c>
      <c r="D360" s="222">
        <v>0</v>
      </c>
      <c r="E360" s="222">
        <v>0</v>
      </c>
      <c r="F360" s="221" t="str">
        <f t="shared" si="81"/>
        <v>-</v>
      </c>
    </row>
    <row r="361" ht="12.75" customHeight="1" spans="1:6">
      <c r="A361" s="218">
        <v>4125</v>
      </c>
      <c r="B361" s="96" t="s">
        <v>656</v>
      </c>
      <c r="C361" s="219" t="s">
        <v>754</v>
      </c>
      <c r="D361" s="222">
        <v>0</v>
      </c>
      <c r="E361" s="222">
        <v>0</v>
      </c>
      <c r="F361" s="221" t="str">
        <f t="shared" si="81"/>
        <v>-</v>
      </c>
    </row>
    <row r="362" ht="12.75" customHeight="1" spans="1:6">
      <c r="A362" s="218">
        <v>4126</v>
      </c>
      <c r="B362" s="96" t="s">
        <v>658</v>
      </c>
      <c r="C362" s="219" t="s">
        <v>755</v>
      </c>
      <c r="D362" s="222">
        <v>0</v>
      </c>
      <c r="E362" s="222">
        <v>0</v>
      </c>
      <c r="F362" s="221" t="str">
        <f t="shared" si="81"/>
        <v>-</v>
      </c>
    </row>
    <row r="363" ht="24" spans="1:6">
      <c r="A363" s="218">
        <v>42</v>
      </c>
      <c r="B363" s="145" t="s">
        <v>756</v>
      </c>
      <c r="C363" s="219" t="s">
        <v>757</v>
      </c>
      <c r="D363" s="220">
        <f t="shared" ref="D363:E363" si="99">D364+D369+D378+D383+D388+D391</f>
        <v>6008.13</v>
      </c>
      <c r="E363" s="220">
        <f t="shared" si="99"/>
        <v>15641.95</v>
      </c>
      <c r="F363" s="221">
        <f t="shared" si="81"/>
        <v>260.346397298327</v>
      </c>
    </row>
    <row r="364" ht="12.75" customHeight="1" spans="1:6">
      <c r="A364" s="218">
        <v>421</v>
      </c>
      <c r="B364" s="96" t="s">
        <v>758</v>
      </c>
      <c r="C364" s="219" t="s">
        <v>759</v>
      </c>
      <c r="D364" s="220">
        <f t="shared" ref="D364:E364" si="100">SUM(D365:D368)</f>
        <v>0</v>
      </c>
      <c r="E364" s="220">
        <f t="shared" si="100"/>
        <v>0</v>
      </c>
      <c r="F364" s="221" t="str">
        <f t="shared" si="81"/>
        <v>-</v>
      </c>
    </row>
    <row r="365" ht="12.75" customHeight="1" spans="1:6">
      <c r="A365" s="218">
        <v>4211</v>
      </c>
      <c r="B365" s="96" t="s">
        <v>664</v>
      </c>
      <c r="C365" s="219" t="s">
        <v>760</v>
      </c>
      <c r="D365" s="222">
        <v>0</v>
      </c>
      <c r="E365" s="222">
        <v>0</v>
      </c>
      <c r="F365" s="221" t="str">
        <f t="shared" si="81"/>
        <v>-</v>
      </c>
    </row>
    <row r="366" ht="12.75" customHeight="1" spans="1:6">
      <c r="A366" s="218">
        <v>4212</v>
      </c>
      <c r="B366" s="96" t="s">
        <v>666</v>
      </c>
      <c r="C366" s="219" t="s">
        <v>761</v>
      </c>
      <c r="D366" s="222">
        <v>0</v>
      </c>
      <c r="E366" s="222">
        <v>0</v>
      </c>
      <c r="F366" s="221" t="str">
        <f t="shared" si="81"/>
        <v>-</v>
      </c>
    </row>
    <row r="367" ht="12.75" customHeight="1" spans="1:6">
      <c r="A367" s="218">
        <v>4213</v>
      </c>
      <c r="B367" s="96" t="s">
        <v>668</v>
      </c>
      <c r="C367" s="219" t="s">
        <v>762</v>
      </c>
      <c r="D367" s="222">
        <v>0</v>
      </c>
      <c r="E367" s="222">
        <v>0</v>
      </c>
      <c r="F367" s="221" t="str">
        <f t="shared" si="81"/>
        <v>-</v>
      </c>
    </row>
    <row r="368" ht="12.75" customHeight="1" spans="1:6">
      <c r="A368" s="218">
        <v>4214</v>
      </c>
      <c r="B368" s="96" t="s">
        <v>670</v>
      </c>
      <c r="C368" s="219" t="s">
        <v>763</v>
      </c>
      <c r="D368" s="222">
        <v>0</v>
      </c>
      <c r="E368" s="222">
        <v>0</v>
      </c>
      <c r="F368" s="221" t="str">
        <f t="shared" si="81"/>
        <v>-</v>
      </c>
    </row>
    <row r="369" ht="12.75" customHeight="1" spans="1:6">
      <c r="A369" s="218">
        <v>422</v>
      </c>
      <c r="B369" s="96" t="s">
        <v>764</v>
      </c>
      <c r="C369" s="219" t="s">
        <v>765</v>
      </c>
      <c r="D369" s="220">
        <f t="shared" ref="D369:E369" si="101">SUM(D370:D377)</f>
        <v>6008.13</v>
      </c>
      <c r="E369" s="220">
        <f t="shared" si="101"/>
        <v>15641.95</v>
      </c>
      <c r="F369" s="221">
        <f t="shared" si="81"/>
        <v>260.346397298327</v>
      </c>
    </row>
    <row r="370" ht="12.75" customHeight="1" spans="1:6">
      <c r="A370" s="218">
        <v>4221</v>
      </c>
      <c r="B370" s="96" t="s">
        <v>674</v>
      </c>
      <c r="C370" s="219" t="s">
        <v>766</v>
      </c>
      <c r="D370" s="222">
        <v>0</v>
      </c>
      <c r="E370" s="222">
        <v>1324</v>
      </c>
      <c r="F370" s="221" t="str">
        <f t="shared" si="81"/>
        <v>-</v>
      </c>
    </row>
    <row r="371" ht="12.75" customHeight="1" spans="1:6">
      <c r="A371" s="218">
        <v>4222</v>
      </c>
      <c r="B371" s="96" t="s">
        <v>767</v>
      </c>
      <c r="C371" s="219" t="s">
        <v>768</v>
      </c>
      <c r="D371" s="222">
        <v>0</v>
      </c>
      <c r="E371" s="222">
        <v>1911.56</v>
      </c>
      <c r="F371" s="221" t="str">
        <f t="shared" si="81"/>
        <v>-</v>
      </c>
    </row>
    <row r="372" ht="12.75" customHeight="1" spans="1:6">
      <c r="A372" s="218">
        <v>4223</v>
      </c>
      <c r="B372" s="96" t="s">
        <v>678</v>
      </c>
      <c r="C372" s="219" t="s">
        <v>769</v>
      </c>
      <c r="D372" s="222">
        <v>6008.13</v>
      </c>
      <c r="E372" s="222">
        <v>12406.39</v>
      </c>
      <c r="F372" s="221">
        <f t="shared" si="81"/>
        <v>206.49336815282</v>
      </c>
    </row>
    <row r="373" ht="12.75" customHeight="1" spans="1:6">
      <c r="A373" s="218">
        <v>4224</v>
      </c>
      <c r="B373" s="96" t="s">
        <v>680</v>
      </c>
      <c r="C373" s="219" t="s">
        <v>770</v>
      </c>
      <c r="D373" s="222">
        <v>0</v>
      </c>
      <c r="E373" s="222">
        <v>0</v>
      </c>
      <c r="F373" s="221" t="str">
        <f t="shared" si="81"/>
        <v>-</v>
      </c>
    </row>
    <row r="374" ht="12.75" customHeight="1" spans="1:6">
      <c r="A374" s="218">
        <v>4225</v>
      </c>
      <c r="B374" s="96" t="s">
        <v>682</v>
      </c>
      <c r="C374" s="219" t="s">
        <v>771</v>
      </c>
      <c r="D374" s="222">
        <v>0</v>
      </c>
      <c r="E374" s="222">
        <v>0</v>
      </c>
      <c r="F374" s="221" t="str">
        <f t="shared" si="81"/>
        <v>-</v>
      </c>
    </row>
    <row r="375" ht="12.75" customHeight="1" spans="1:6">
      <c r="A375" s="218">
        <v>4226</v>
      </c>
      <c r="B375" s="96" t="s">
        <v>684</v>
      </c>
      <c r="C375" s="219" t="s">
        <v>772</v>
      </c>
      <c r="D375" s="222">
        <v>0</v>
      </c>
      <c r="E375" s="222">
        <v>0</v>
      </c>
      <c r="F375" s="221" t="str">
        <f t="shared" si="81"/>
        <v>-</v>
      </c>
    </row>
    <row r="376" ht="12.75" customHeight="1" spans="1:6">
      <c r="A376" s="218">
        <v>4227</v>
      </c>
      <c r="B376" s="145" t="s">
        <v>686</v>
      </c>
      <c r="C376" s="219" t="s">
        <v>773</v>
      </c>
      <c r="D376" s="222">
        <v>0</v>
      </c>
      <c r="E376" s="222">
        <v>0</v>
      </c>
      <c r="F376" s="221" t="str">
        <f t="shared" si="81"/>
        <v>-</v>
      </c>
    </row>
    <row r="377" ht="12.75" customHeight="1" spans="1:6">
      <c r="A377" s="218" t="s">
        <v>774</v>
      </c>
      <c r="B377" s="145" t="s">
        <v>689</v>
      </c>
      <c r="C377" s="219" t="s">
        <v>774</v>
      </c>
      <c r="D377" s="222">
        <v>0</v>
      </c>
      <c r="E377" s="222">
        <v>0</v>
      </c>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v>0</v>
      </c>
      <c r="F379" s="221" t="str">
        <f t="shared" si="81"/>
        <v>-</v>
      </c>
    </row>
    <row r="380" ht="12.75" customHeight="1" spans="1:6">
      <c r="A380" s="218">
        <v>4232</v>
      </c>
      <c r="B380" s="96" t="s">
        <v>694</v>
      </c>
      <c r="C380" s="219" t="s">
        <v>778</v>
      </c>
      <c r="D380" s="222">
        <v>0</v>
      </c>
      <c r="E380" s="222">
        <v>0</v>
      </c>
      <c r="F380" s="221" t="str">
        <f t="shared" si="81"/>
        <v>-</v>
      </c>
    </row>
    <row r="381" ht="12.75" customHeight="1" spans="1:6">
      <c r="A381" s="218">
        <v>4233</v>
      </c>
      <c r="B381" s="96" t="s">
        <v>696</v>
      </c>
      <c r="C381" s="219" t="s">
        <v>779</v>
      </c>
      <c r="D381" s="222">
        <v>0</v>
      </c>
      <c r="E381" s="222">
        <v>0</v>
      </c>
      <c r="F381" s="221" t="str">
        <f t="shared" si="81"/>
        <v>-</v>
      </c>
    </row>
    <row r="382" ht="12.75" customHeight="1" spans="1:6">
      <c r="A382" s="218">
        <v>4234</v>
      </c>
      <c r="B382" s="145" t="s">
        <v>698</v>
      </c>
      <c r="C382" s="219" t="s">
        <v>780</v>
      </c>
      <c r="D382" s="222">
        <v>0</v>
      </c>
      <c r="E382" s="222">
        <v>0</v>
      </c>
      <c r="F382" s="221" t="str">
        <f t="shared" si="81"/>
        <v>-</v>
      </c>
    </row>
    <row r="383" ht="12.75" customHeight="1" spans="1:6">
      <c r="A383" s="218">
        <v>424</v>
      </c>
      <c r="B383" s="96" t="s">
        <v>781</v>
      </c>
      <c r="C383" s="219" t="s">
        <v>782</v>
      </c>
      <c r="D383" s="220">
        <f t="shared" ref="D383:E383" si="103">SUM(D384:D387)</f>
        <v>0</v>
      </c>
      <c r="E383" s="220">
        <f t="shared" si="103"/>
        <v>0</v>
      </c>
      <c r="F383" s="221" t="str">
        <f t="shared" si="81"/>
        <v>-</v>
      </c>
    </row>
    <row r="384" ht="12.75" customHeight="1" spans="1:6">
      <c r="A384" s="218">
        <v>4241</v>
      </c>
      <c r="B384" s="96" t="s">
        <v>783</v>
      </c>
      <c r="C384" s="219" t="s">
        <v>784</v>
      </c>
      <c r="D384" s="222">
        <v>0</v>
      </c>
      <c r="E384" s="222">
        <v>0</v>
      </c>
      <c r="F384" s="221" t="str">
        <f t="shared" si="81"/>
        <v>-</v>
      </c>
    </row>
    <row r="385" ht="12.75" customHeight="1" spans="1:6">
      <c r="A385" s="218">
        <v>4242</v>
      </c>
      <c r="B385" s="96" t="s">
        <v>704</v>
      </c>
      <c r="C385" s="219" t="s">
        <v>785</v>
      </c>
      <c r="D385" s="222">
        <v>0</v>
      </c>
      <c r="E385" s="222">
        <v>0</v>
      </c>
      <c r="F385" s="221" t="str">
        <f t="shared" si="81"/>
        <v>-</v>
      </c>
    </row>
    <row r="386" ht="12.75" customHeight="1" spans="1:6">
      <c r="A386" s="218">
        <v>4243</v>
      </c>
      <c r="B386" s="96" t="s">
        <v>706</v>
      </c>
      <c r="C386" s="219" t="s">
        <v>786</v>
      </c>
      <c r="D386" s="222">
        <v>0</v>
      </c>
      <c r="E386" s="222">
        <v>0</v>
      </c>
      <c r="F386" s="221" t="str">
        <f t="shared" si="81"/>
        <v>-</v>
      </c>
    </row>
    <row r="387" ht="12.75" customHeight="1" spans="1:6">
      <c r="A387" s="218">
        <v>4244</v>
      </c>
      <c r="B387" s="96" t="s">
        <v>708</v>
      </c>
      <c r="C387" s="219" t="s">
        <v>787</v>
      </c>
      <c r="D387" s="222">
        <v>0</v>
      </c>
      <c r="E387" s="222">
        <v>0</v>
      </c>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v>0</v>
      </c>
      <c r="F389" s="221" t="str">
        <f t="shared" si="81"/>
        <v>-</v>
      </c>
    </row>
    <row r="390" ht="12.75" customHeight="1" spans="1:6">
      <c r="A390" s="218">
        <v>4252</v>
      </c>
      <c r="B390" s="96" t="s">
        <v>714</v>
      </c>
      <c r="C390" s="219" t="s">
        <v>792</v>
      </c>
      <c r="D390" s="222">
        <v>0</v>
      </c>
      <c r="E390" s="222">
        <v>0</v>
      </c>
      <c r="F390" s="221" t="str">
        <f t="shared" si="81"/>
        <v>-</v>
      </c>
    </row>
    <row r="391" ht="12.75" customHeight="1" spans="1:6">
      <c r="A391" s="218">
        <v>426</v>
      </c>
      <c r="B391" s="96" t="s">
        <v>793</v>
      </c>
      <c r="C391" s="219" t="s">
        <v>794</v>
      </c>
      <c r="D391" s="220">
        <f t="shared" ref="D391:E391" si="105">SUM(D392:D395)</f>
        <v>0</v>
      </c>
      <c r="E391" s="220">
        <f t="shared" si="105"/>
        <v>0</v>
      </c>
      <c r="F391" s="221" t="str">
        <f t="shared" si="81"/>
        <v>-</v>
      </c>
    </row>
    <row r="392" ht="12.75" customHeight="1" spans="1:6">
      <c r="A392" s="218">
        <v>4261</v>
      </c>
      <c r="B392" s="96" t="s">
        <v>718</v>
      </c>
      <c r="C392" s="219" t="s">
        <v>795</v>
      </c>
      <c r="D392" s="222">
        <v>0</v>
      </c>
      <c r="E392" s="222">
        <v>0</v>
      </c>
      <c r="F392" s="221" t="str">
        <f t="shared" si="81"/>
        <v>-</v>
      </c>
    </row>
    <row r="393" ht="12.75" customHeight="1" spans="1:6">
      <c r="A393" s="218">
        <v>4262</v>
      </c>
      <c r="B393" s="96" t="s">
        <v>720</v>
      </c>
      <c r="C393" s="219" t="s">
        <v>796</v>
      </c>
      <c r="D393" s="222">
        <v>0</v>
      </c>
      <c r="E393" s="222">
        <v>0</v>
      </c>
      <c r="F393" s="221" t="str">
        <f t="shared" si="81"/>
        <v>-</v>
      </c>
    </row>
    <row r="394" ht="12.75" customHeight="1" spans="1:6">
      <c r="A394" s="218">
        <v>4263</v>
      </c>
      <c r="B394" s="96" t="s">
        <v>722</v>
      </c>
      <c r="C394" s="219" t="s">
        <v>797</v>
      </c>
      <c r="D394" s="222">
        <v>0</v>
      </c>
      <c r="E394" s="222">
        <v>0</v>
      </c>
      <c r="F394" s="221" t="str">
        <f t="shared" si="81"/>
        <v>-</v>
      </c>
    </row>
    <row r="395" ht="12.75" customHeight="1" spans="1:6">
      <c r="A395" s="218">
        <v>4264</v>
      </c>
      <c r="B395" s="96" t="s">
        <v>724</v>
      </c>
      <c r="C395" s="219" t="s">
        <v>798</v>
      </c>
      <c r="D395" s="222">
        <v>0</v>
      </c>
      <c r="E395" s="222">
        <v>0</v>
      </c>
      <c r="F395" s="221" t="str">
        <f t="shared" si="81"/>
        <v>-</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v>0</v>
      </c>
      <c r="F398" s="221" t="str">
        <f t="shared" si="81"/>
        <v>-</v>
      </c>
    </row>
    <row r="399" ht="12.75" customHeight="1" spans="1:6">
      <c r="A399" s="218">
        <v>4312</v>
      </c>
      <c r="B399" s="96" t="s">
        <v>732</v>
      </c>
      <c r="C399" s="219" t="s">
        <v>804</v>
      </c>
      <c r="D399" s="222">
        <v>0</v>
      </c>
      <c r="E399" s="222">
        <v>0</v>
      </c>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v>0</v>
      </c>
      <c r="F401" s="221" t="str">
        <f t="shared" si="81"/>
        <v>-</v>
      </c>
    </row>
    <row r="402" ht="12.75" customHeight="1" spans="1:6">
      <c r="A402" s="218">
        <v>45</v>
      </c>
      <c r="B402" s="96" t="s">
        <v>809</v>
      </c>
      <c r="C402" s="219" t="s">
        <v>810</v>
      </c>
      <c r="D402" s="220">
        <f t="shared" ref="D402:E402" si="109">SUM(D403:D406)</f>
        <v>0</v>
      </c>
      <c r="E402" s="220">
        <f t="shared" si="109"/>
        <v>0</v>
      </c>
      <c r="F402" s="221" t="str">
        <f t="shared" si="81"/>
        <v>-</v>
      </c>
    </row>
    <row r="403" ht="12.75" customHeight="1" spans="1:6">
      <c r="A403" s="218">
        <v>451</v>
      </c>
      <c r="B403" s="96" t="s">
        <v>811</v>
      </c>
      <c r="C403" s="219" t="s">
        <v>812</v>
      </c>
      <c r="D403" s="222">
        <v>0</v>
      </c>
      <c r="E403" s="222">
        <v>0</v>
      </c>
      <c r="F403" s="221" t="str">
        <f t="shared" si="81"/>
        <v>-</v>
      </c>
    </row>
    <row r="404" ht="12.75" customHeight="1" spans="1:6">
      <c r="A404" s="218">
        <v>452</v>
      </c>
      <c r="B404" s="96" t="s">
        <v>813</v>
      </c>
      <c r="C404" s="219" t="s">
        <v>814</v>
      </c>
      <c r="D404" s="222">
        <v>0</v>
      </c>
      <c r="E404" s="222">
        <v>0</v>
      </c>
      <c r="F404" s="221" t="str">
        <f t="shared" si="81"/>
        <v>-</v>
      </c>
    </row>
    <row r="405" ht="12.75" customHeight="1" spans="1:6">
      <c r="A405" s="218">
        <v>453</v>
      </c>
      <c r="B405" s="96" t="s">
        <v>815</v>
      </c>
      <c r="C405" s="219" t="s">
        <v>816</v>
      </c>
      <c r="D405" s="222">
        <v>0</v>
      </c>
      <c r="E405" s="222">
        <v>0</v>
      </c>
      <c r="F405" s="221" t="str">
        <f t="shared" si="81"/>
        <v>-</v>
      </c>
    </row>
    <row r="406" ht="12.75" customHeight="1" spans="1:6">
      <c r="A406" s="218">
        <v>454</v>
      </c>
      <c r="B406" s="96" t="s">
        <v>817</v>
      </c>
      <c r="C406" s="219" t="s">
        <v>818</v>
      </c>
      <c r="D406" s="222">
        <v>0</v>
      </c>
      <c r="E406" s="222">
        <v>0</v>
      </c>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6008.13</v>
      </c>
      <c r="E408" s="220">
        <f t="shared" si="111"/>
        <v>15641.95</v>
      </c>
      <c r="F408" s="221">
        <f t="shared" si="81"/>
        <v>260.346397298327</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0</v>
      </c>
      <c r="E410" s="222">
        <v>0</v>
      </c>
      <c r="F410" s="221" t="str">
        <f t="shared" si="81"/>
        <v>-</v>
      </c>
    </row>
    <row r="411" ht="12.75" customHeight="1" spans="1:6">
      <c r="A411" s="218">
        <v>97</v>
      </c>
      <c r="B411" s="96" t="s">
        <v>827</v>
      </c>
      <c r="C411" s="219" t="s">
        <v>828</v>
      </c>
      <c r="D411" s="222">
        <v>0</v>
      </c>
      <c r="E411" s="222">
        <v>0</v>
      </c>
      <c r="F411" s="221" t="str">
        <f t="shared" si="81"/>
        <v>-</v>
      </c>
    </row>
    <row r="412" ht="12.75" customHeight="1" spans="1:6">
      <c r="A412" s="218" t="s">
        <v>608</v>
      </c>
      <c r="B412" s="96" t="s">
        <v>829</v>
      </c>
      <c r="C412" s="219" t="s">
        <v>830</v>
      </c>
      <c r="D412" s="220">
        <f>D6+D298</f>
        <v>621585.79</v>
      </c>
      <c r="E412" s="220">
        <f>E6+E298</f>
        <v>874781.7</v>
      </c>
      <c r="F412" s="221">
        <f t="shared" si="81"/>
        <v>140.733863944991</v>
      </c>
    </row>
    <row r="413" ht="12.75" customHeight="1" spans="1:6">
      <c r="A413" s="218" t="s">
        <v>608</v>
      </c>
      <c r="B413" s="96" t="s">
        <v>831</v>
      </c>
      <c r="C413" s="219" t="s">
        <v>832</v>
      </c>
      <c r="D413" s="220">
        <f t="shared" ref="D413:E413" si="112">D289+D350</f>
        <v>622873.91</v>
      </c>
      <c r="E413" s="220">
        <f t="shared" si="112"/>
        <v>887249.54</v>
      </c>
      <c r="F413" s="221">
        <f t="shared" si="81"/>
        <v>142.444486075842</v>
      </c>
    </row>
    <row r="414" ht="12.75" customHeight="1" spans="1:6">
      <c r="A414" s="218" t="s">
        <v>608</v>
      </c>
      <c r="B414" s="96" t="s">
        <v>833</v>
      </c>
      <c r="C414" s="219" t="s">
        <v>834</v>
      </c>
      <c r="D414" s="220">
        <f t="shared" ref="D414:E414" si="113">IF(D412&gt;=D413,D412-D413,0)</f>
        <v>0</v>
      </c>
      <c r="E414" s="220">
        <f t="shared" si="113"/>
        <v>0</v>
      </c>
      <c r="F414" s="221" t="str">
        <f t="shared" si="81"/>
        <v>-</v>
      </c>
    </row>
    <row r="415" ht="12.75" customHeight="1" spans="1:6">
      <c r="A415" s="218" t="s">
        <v>608</v>
      </c>
      <c r="B415" s="96" t="s">
        <v>835</v>
      </c>
      <c r="C415" s="219" t="s">
        <v>836</v>
      </c>
      <c r="D415" s="220">
        <f t="shared" ref="D415:E415" si="114">IF(D413&gt;=D412,D413-D412,0)</f>
        <v>1288.12</v>
      </c>
      <c r="E415" s="220">
        <f t="shared" si="114"/>
        <v>12467.84</v>
      </c>
      <c r="F415" s="221">
        <f t="shared" si="81"/>
        <v>967.909822066268</v>
      </c>
    </row>
    <row r="416" ht="12.75" customHeight="1" spans="1:6">
      <c r="A416" s="228" t="s">
        <v>837</v>
      </c>
      <c r="B416" s="145" t="s">
        <v>838</v>
      </c>
      <c r="C416" s="229" t="s">
        <v>839</v>
      </c>
      <c r="D416" s="220">
        <f t="shared" ref="D416:E416" si="115">IF(D292-D293+D409-D410&gt;=0,D292-D293+D409-D410,0)</f>
        <v>1288.12</v>
      </c>
      <c r="E416" s="220">
        <f t="shared" si="115"/>
        <v>0</v>
      </c>
      <c r="F416" s="221">
        <f t="shared" si="81"/>
        <v>0</v>
      </c>
    </row>
    <row r="417" ht="12.75" customHeight="1" spans="1:6">
      <c r="A417" s="228" t="s">
        <v>837</v>
      </c>
      <c r="B417" s="96" t="s">
        <v>840</v>
      </c>
      <c r="C417" s="229" t="s">
        <v>841</v>
      </c>
      <c r="D417" s="220">
        <f t="shared" ref="D417:E417" si="116">IF(D293-D292+D410-D409&gt;=0,D293-D292+D410-D409,0)</f>
        <v>0</v>
      </c>
      <c r="E417" s="220">
        <f t="shared" si="116"/>
        <v>3508.7</v>
      </c>
      <c r="F417" s="221" t="str">
        <f t="shared" si="81"/>
        <v>-</v>
      </c>
    </row>
    <row r="418" ht="12.75" customHeight="1" spans="1:6">
      <c r="A418" s="223" t="s">
        <v>842</v>
      </c>
      <c r="B418" s="100" t="s">
        <v>843</v>
      </c>
      <c r="C418" s="224" t="s">
        <v>844</v>
      </c>
      <c r="D418" s="230">
        <f t="shared" ref="D418:E418" si="117">D294+D411</f>
        <v>0</v>
      </c>
      <c r="E418" s="230">
        <f t="shared" si="117"/>
        <v>0</v>
      </c>
      <c r="F418" s="226" t="str">
        <f t="shared" si="81"/>
        <v>-</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v>0</v>
      </c>
      <c r="F423" s="221" t="str">
        <f t="shared" si="119"/>
        <v>-</v>
      </c>
    </row>
    <row r="424" ht="12.75" customHeight="1" spans="1:6">
      <c r="A424" s="218">
        <v>8114</v>
      </c>
      <c r="B424" s="96" t="s">
        <v>854</v>
      </c>
      <c r="C424" s="219" t="s">
        <v>855</v>
      </c>
      <c r="D424" s="222">
        <v>0</v>
      </c>
      <c r="E424" s="222">
        <v>0</v>
      </c>
      <c r="F424" s="221" t="str">
        <f t="shared" si="119"/>
        <v>-</v>
      </c>
    </row>
    <row r="425" ht="12.75" customHeight="1" spans="1:6">
      <c r="A425" s="218">
        <v>8115</v>
      </c>
      <c r="B425" s="96" t="s">
        <v>856</v>
      </c>
      <c r="C425" s="219" t="s">
        <v>857</v>
      </c>
      <c r="D425" s="222">
        <v>0</v>
      </c>
      <c r="E425" s="222">
        <v>0</v>
      </c>
      <c r="F425" s="221" t="str">
        <f t="shared" si="119"/>
        <v>-</v>
      </c>
    </row>
    <row r="426" ht="12.75" customHeight="1" spans="1:6">
      <c r="A426" s="218">
        <v>8116</v>
      </c>
      <c r="B426" s="96" t="s">
        <v>858</v>
      </c>
      <c r="C426" s="219" t="s">
        <v>859</v>
      </c>
      <c r="D426" s="222">
        <v>0</v>
      </c>
      <c r="E426" s="222">
        <v>0</v>
      </c>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v>0</v>
      </c>
      <c r="F428" s="221" t="str">
        <f t="shared" si="119"/>
        <v>-</v>
      </c>
    </row>
    <row r="429" ht="24" spans="1:6">
      <c r="A429" s="218">
        <v>8122</v>
      </c>
      <c r="B429" s="145" t="s">
        <v>864</v>
      </c>
      <c r="C429" s="219" t="s">
        <v>865</v>
      </c>
      <c r="D429" s="222">
        <v>0</v>
      </c>
      <c r="E429" s="222">
        <v>0</v>
      </c>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v>0</v>
      </c>
      <c r="F431" s="221" t="str">
        <f t="shared" si="119"/>
        <v>-</v>
      </c>
    </row>
    <row r="432" ht="12.75" customHeight="1" spans="1:6">
      <c r="A432" s="218">
        <v>8133</v>
      </c>
      <c r="B432" s="96" t="s">
        <v>870</v>
      </c>
      <c r="C432" s="219" t="s">
        <v>871</v>
      </c>
      <c r="D432" s="222">
        <v>0</v>
      </c>
      <c r="E432" s="222">
        <v>0</v>
      </c>
      <c r="F432" s="221" t="str">
        <f t="shared" si="119"/>
        <v>-</v>
      </c>
    </row>
    <row r="433" ht="12.75" customHeight="1" spans="1:6">
      <c r="A433" s="218">
        <v>8134</v>
      </c>
      <c r="B433" s="96" t="s">
        <v>872</v>
      </c>
      <c r="C433" s="219" t="s">
        <v>873</v>
      </c>
      <c r="D433" s="222">
        <v>0</v>
      </c>
      <c r="E433" s="222"/>
      <c r="F433" s="221" t="str">
        <f t="shared" si="119"/>
        <v>-</v>
      </c>
    </row>
    <row r="434" ht="24" spans="1:6">
      <c r="A434" s="218">
        <v>814</v>
      </c>
      <c r="B434" s="145" t="s">
        <v>874</v>
      </c>
      <c r="C434" s="219" t="s">
        <v>875</v>
      </c>
      <c r="D434" s="222">
        <v>0</v>
      </c>
      <c r="E434" s="222">
        <v>0</v>
      </c>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v>0</v>
      </c>
      <c r="F436" s="221" t="str">
        <f t="shared" si="119"/>
        <v>-</v>
      </c>
    </row>
    <row r="437" ht="24" spans="1:6">
      <c r="A437" s="218">
        <v>8154</v>
      </c>
      <c r="B437" s="96" t="s">
        <v>880</v>
      </c>
      <c r="C437" s="219" t="s">
        <v>881</v>
      </c>
      <c r="D437" s="222">
        <v>0</v>
      </c>
      <c r="E437" s="222">
        <v>0</v>
      </c>
      <c r="F437" s="221" t="str">
        <f t="shared" si="119"/>
        <v>-</v>
      </c>
    </row>
    <row r="438" ht="24" spans="1:6">
      <c r="A438" s="218">
        <v>8155</v>
      </c>
      <c r="B438" s="96" t="s">
        <v>882</v>
      </c>
      <c r="C438" s="219" t="s">
        <v>883</v>
      </c>
      <c r="D438" s="222">
        <v>0</v>
      </c>
      <c r="E438" s="222">
        <v>0</v>
      </c>
      <c r="F438" s="221" t="str">
        <f t="shared" si="119"/>
        <v>-</v>
      </c>
    </row>
    <row r="439" ht="12.75" customHeight="1" spans="1:6">
      <c r="A439" s="218">
        <v>8156</v>
      </c>
      <c r="B439" s="96" t="s">
        <v>884</v>
      </c>
      <c r="C439" s="219" t="s">
        <v>885</v>
      </c>
      <c r="D439" s="222">
        <v>0</v>
      </c>
      <c r="E439" s="222">
        <v>0</v>
      </c>
      <c r="F439" s="221" t="str">
        <f t="shared" si="119"/>
        <v>-</v>
      </c>
    </row>
    <row r="440" ht="12.75" customHeight="1" spans="1:6">
      <c r="A440" s="218">
        <v>8157</v>
      </c>
      <c r="B440" s="96" t="s">
        <v>886</v>
      </c>
      <c r="C440" s="219" t="s">
        <v>887</v>
      </c>
      <c r="D440" s="222">
        <v>0</v>
      </c>
      <c r="E440" s="222">
        <v>0</v>
      </c>
      <c r="F440" s="221" t="str">
        <f t="shared" si="119"/>
        <v>-</v>
      </c>
    </row>
    <row r="441" ht="12.75" customHeight="1" spans="1:6">
      <c r="A441" s="218">
        <v>8158</v>
      </c>
      <c r="B441" s="96" t="s">
        <v>888</v>
      </c>
      <c r="C441" s="219" t="s">
        <v>889</v>
      </c>
      <c r="D441" s="222">
        <v>0</v>
      </c>
      <c r="E441" s="222">
        <v>0</v>
      </c>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v>0</v>
      </c>
      <c r="F443" s="221" t="str">
        <f t="shared" si="119"/>
        <v>-</v>
      </c>
    </row>
    <row r="444" ht="12.75" customHeight="1" spans="1:6">
      <c r="A444" s="218">
        <v>8164</v>
      </c>
      <c r="B444" s="96" t="s">
        <v>894</v>
      </c>
      <c r="C444" s="219" t="s">
        <v>895</v>
      </c>
      <c r="D444" s="222">
        <v>0</v>
      </c>
      <c r="E444" s="222">
        <v>0</v>
      </c>
      <c r="F444" s="221" t="str">
        <f t="shared" si="119"/>
        <v>-</v>
      </c>
    </row>
    <row r="445" ht="12.75" customHeight="1" spans="1:6">
      <c r="A445" s="218">
        <v>8165</v>
      </c>
      <c r="B445" s="96" t="s">
        <v>896</v>
      </c>
      <c r="C445" s="219" t="s">
        <v>897</v>
      </c>
      <c r="D445" s="222">
        <v>0</v>
      </c>
      <c r="E445" s="222">
        <v>0</v>
      </c>
      <c r="F445" s="221" t="str">
        <f t="shared" si="119"/>
        <v>-</v>
      </c>
    </row>
    <row r="446" ht="12.75" customHeight="1" spans="1:6">
      <c r="A446" s="218">
        <v>8166</v>
      </c>
      <c r="B446" s="96" t="s">
        <v>898</v>
      </c>
      <c r="C446" s="219" t="s">
        <v>899</v>
      </c>
      <c r="D446" s="222">
        <v>0</v>
      </c>
      <c r="E446" s="222"/>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v>0</v>
      </c>
      <c r="F448" s="221" t="str">
        <f t="shared" si="119"/>
        <v>-</v>
      </c>
    </row>
    <row r="449" ht="12.75" customHeight="1" spans="1:6">
      <c r="A449" s="218">
        <v>8172</v>
      </c>
      <c r="B449" s="96" t="s">
        <v>904</v>
      </c>
      <c r="C449" s="219" t="s">
        <v>905</v>
      </c>
      <c r="D449" s="222">
        <v>0</v>
      </c>
      <c r="E449" s="222">
        <v>0</v>
      </c>
      <c r="F449" s="221" t="str">
        <f t="shared" si="119"/>
        <v>-</v>
      </c>
    </row>
    <row r="450" ht="12.75" customHeight="1" spans="1:6">
      <c r="A450" s="218">
        <v>8173</v>
      </c>
      <c r="B450" s="96" t="s">
        <v>906</v>
      </c>
      <c r="C450" s="219" t="s">
        <v>907</v>
      </c>
      <c r="D450" s="222">
        <v>0</v>
      </c>
      <c r="E450" s="222">
        <v>0</v>
      </c>
      <c r="F450" s="221" t="str">
        <f t="shared" si="119"/>
        <v>-</v>
      </c>
    </row>
    <row r="451" ht="12.75" customHeight="1" spans="1:6">
      <c r="A451" s="218">
        <v>8174</v>
      </c>
      <c r="B451" s="96" t="s">
        <v>908</v>
      </c>
      <c r="C451" s="219" t="s">
        <v>909</v>
      </c>
      <c r="D451" s="222">
        <v>0</v>
      </c>
      <c r="E451" s="222">
        <v>0</v>
      </c>
      <c r="F451" s="221" t="str">
        <f t="shared" si="119"/>
        <v>-</v>
      </c>
    </row>
    <row r="452" ht="12.75" customHeight="1" spans="1:6">
      <c r="A452" s="218">
        <v>8175</v>
      </c>
      <c r="B452" s="96" t="s">
        <v>910</v>
      </c>
      <c r="C452" s="219" t="s">
        <v>911</v>
      </c>
      <c r="D452" s="222">
        <v>0</v>
      </c>
      <c r="E452" s="222">
        <v>0</v>
      </c>
      <c r="F452" s="221" t="str">
        <f t="shared" si="119"/>
        <v>-</v>
      </c>
    </row>
    <row r="453" ht="24" spans="1:6">
      <c r="A453" s="218">
        <v>8176</v>
      </c>
      <c r="B453" s="96" t="s">
        <v>912</v>
      </c>
      <c r="C453" s="219" t="s">
        <v>913</v>
      </c>
      <c r="D453" s="222">
        <v>0</v>
      </c>
      <c r="E453" s="222">
        <v>0</v>
      </c>
      <c r="F453" s="221" t="str">
        <f t="shared" si="119"/>
        <v>-</v>
      </c>
    </row>
    <row r="454" ht="24" spans="1:6">
      <c r="A454" s="218">
        <v>8177</v>
      </c>
      <c r="B454" s="145" t="s">
        <v>914</v>
      </c>
      <c r="C454" s="219" t="s">
        <v>915</v>
      </c>
      <c r="D454" s="222">
        <v>0</v>
      </c>
      <c r="E454" s="222">
        <v>0</v>
      </c>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v>0</v>
      </c>
      <c r="F456" s="221" t="str">
        <f t="shared" si="119"/>
        <v>-</v>
      </c>
    </row>
    <row r="457" ht="24" spans="1:6">
      <c r="A457" s="218" t="s">
        <v>920</v>
      </c>
      <c r="B457" s="145" t="s">
        <v>921</v>
      </c>
      <c r="C457" s="219" t="s">
        <v>920</v>
      </c>
      <c r="D457" s="222">
        <v>0</v>
      </c>
      <c r="E457" s="222">
        <v>0</v>
      </c>
      <c r="F457" s="221" t="str">
        <f t="shared" si="119"/>
        <v>-</v>
      </c>
    </row>
    <row r="458" ht="12.75" customHeight="1" spans="1:6">
      <c r="A458" s="218" t="s">
        <v>922</v>
      </c>
      <c r="B458" s="145" t="s">
        <v>923</v>
      </c>
      <c r="C458" s="219" t="s">
        <v>922</v>
      </c>
      <c r="D458" s="222">
        <v>0</v>
      </c>
      <c r="E458" s="222">
        <v>0</v>
      </c>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v>0</v>
      </c>
      <c r="F461" s="221" t="str">
        <f t="shared" si="119"/>
        <v>-</v>
      </c>
    </row>
    <row r="462" ht="12.75" customHeight="1" spans="1:6">
      <c r="A462" s="218">
        <v>8212</v>
      </c>
      <c r="B462" s="96" t="s">
        <v>930</v>
      </c>
      <c r="C462" s="219" t="s">
        <v>931</v>
      </c>
      <c r="D462" s="222">
        <v>0</v>
      </c>
      <c r="E462" s="222">
        <v>0</v>
      </c>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v>0</v>
      </c>
      <c r="F464" s="221" t="str">
        <f t="shared" si="119"/>
        <v>-</v>
      </c>
    </row>
    <row r="465" ht="12.75" customHeight="1" spans="1:6">
      <c r="A465" s="218">
        <v>8222</v>
      </c>
      <c r="B465" s="96" t="s">
        <v>936</v>
      </c>
      <c r="C465" s="219" t="s">
        <v>937</v>
      </c>
      <c r="D465" s="222">
        <v>0</v>
      </c>
      <c r="E465" s="222">
        <v>0</v>
      </c>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v>0</v>
      </c>
      <c r="F467" s="221" t="str">
        <f t="shared" si="119"/>
        <v>-</v>
      </c>
    </row>
    <row r="468" ht="12.75" customHeight="1" spans="1:6">
      <c r="A468" s="218">
        <v>8232</v>
      </c>
      <c r="B468" s="96" t="s">
        <v>942</v>
      </c>
      <c r="C468" s="219" t="s">
        <v>943</v>
      </c>
      <c r="D468" s="222">
        <v>0</v>
      </c>
      <c r="E468" s="222">
        <v>0</v>
      </c>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v>0</v>
      </c>
      <c r="F470" s="221" t="str">
        <f t="shared" si="119"/>
        <v>-</v>
      </c>
    </row>
    <row r="471" ht="12.75" customHeight="1" spans="1:6">
      <c r="A471" s="218">
        <v>8242</v>
      </c>
      <c r="B471" s="96" t="s">
        <v>948</v>
      </c>
      <c r="C471" s="219" t="s">
        <v>949</v>
      </c>
      <c r="D471" s="222">
        <v>0</v>
      </c>
      <c r="E471" s="222">
        <v>0</v>
      </c>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v>0</v>
      </c>
      <c r="F474" s="221" t="str">
        <f t="shared" si="119"/>
        <v>-</v>
      </c>
    </row>
    <row r="475" ht="12.75" customHeight="1" spans="1:6">
      <c r="A475" s="218">
        <v>8313</v>
      </c>
      <c r="B475" s="96" t="s">
        <v>956</v>
      </c>
      <c r="C475" s="219" t="s">
        <v>957</v>
      </c>
      <c r="D475" s="222">
        <v>0</v>
      </c>
      <c r="E475" s="222">
        <v>0</v>
      </c>
      <c r="F475" s="221" t="str">
        <f t="shared" si="119"/>
        <v>-</v>
      </c>
    </row>
    <row r="476" ht="12.75" customHeight="1" spans="1:6">
      <c r="A476" s="218">
        <v>8314</v>
      </c>
      <c r="B476" s="96" t="s">
        <v>958</v>
      </c>
      <c r="C476" s="219" t="s">
        <v>959</v>
      </c>
      <c r="D476" s="222">
        <v>0</v>
      </c>
      <c r="E476" s="222">
        <v>0</v>
      </c>
      <c r="F476" s="221" t="str">
        <f t="shared" si="119"/>
        <v>-</v>
      </c>
    </row>
    <row r="477" ht="24" spans="1:6">
      <c r="A477" s="218">
        <v>832</v>
      </c>
      <c r="B477" s="145" t="s">
        <v>960</v>
      </c>
      <c r="C477" s="219" t="s">
        <v>961</v>
      </c>
      <c r="D477" s="222">
        <v>0</v>
      </c>
      <c r="E477" s="222">
        <v>0</v>
      </c>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v>0</v>
      </c>
      <c r="F479" s="221" t="str">
        <f t="shared" si="119"/>
        <v>-</v>
      </c>
    </row>
    <row r="480" ht="12.75" customHeight="1" spans="1:6">
      <c r="A480" s="218">
        <v>8332</v>
      </c>
      <c r="B480" s="96" t="s">
        <v>966</v>
      </c>
      <c r="C480" s="219" t="s">
        <v>967</v>
      </c>
      <c r="D480" s="222">
        <v>0</v>
      </c>
      <c r="E480" s="222">
        <v>0</v>
      </c>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v>0</v>
      </c>
      <c r="F482" s="221" t="str">
        <f t="shared" si="119"/>
        <v>-</v>
      </c>
    </row>
    <row r="483" ht="12.75" customHeight="1" spans="1:6">
      <c r="A483" s="218">
        <v>8342</v>
      </c>
      <c r="B483" s="96" t="s">
        <v>972</v>
      </c>
      <c r="C483" s="219" t="s">
        <v>973</v>
      </c>
      <c r="D483" s="222">
        <v>0</v>
      </c>
      <c r="E483" s="222">
        <v>0</v>
      </c>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v>0</v>
      </c>
      <c r="F486" s="221" t="str">
        <f t="shared" si="119"/>
        <v>-</v>
      </c>
    </row>
    <row r="487" ht="12.75" customHeight="1" spans="1:6">
      <c r="A487" s="218">
        <v>8414</v>
      </c>
      <c r="B487" s="96" t="s">
        <v>980</v>
      </c>
      <c r="C487" s="219" t="s">
        <v>981</v>
      </c>
      <c r="D487" s="222">
        <v>0</v>
      </c>
      <c r="E487" s="222">
        <v>0</v>
      </c>
      <c r="F487" s="221" t="str">
        <f t="shared" si="119"/>
        <v>-</v>
      </c>
    </row>
    <row r="488" ht="12.75" customHeight="1" spans="1:6">
      <c r="A488" s="218">
        <v>8415</v>
      </c>
      <c r="B488" s="96" t="s">
        <v>982</v>
      </c>
      <c r="C488" s="219" t="s">
        <v>983</v>
      </c>
      <c r="D488" s="222">
        <v>0</v>
      </c>
      <c r="E488" s="222">
        <v>0</v>
      </c>
      <c r="F488" s="221" t="str">
        <f t="shared" si="119"/>
        <v>-</v>
      </c>
    </row>
    <row r="489" ht="12.75" customHeight="1" spans="1:6">
      <c r="A489" s="218">
        <v>8416</v>
      </c>
      <c r="B489" s="96" t="s">
        <v>984</v>
      </c>
      <c r="C489" s="219" t="s">
        <v>985</v>
      </c>
      <c r="D489" s="222">
        <v>0</v>
      </c>
      <c r="E489" s="222">
        <v>0</v>
      </c>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v>0</v>
      </c>
      <c r="F491" s="221" t="str">
        <f t="shared" si="119"/>
        <v>-</v>
      </c>
    </row>
    <row r="492" ht="12.75" customHeight="1" spans="1:6">
      <c r="A492" s="218">
        <v>8423</v>
      </c>
      <c r="B492" s="96" t="s">
        <v>990</v>
      </c>
      <c r="C492" s="219" t="s">
        <v>991</v>
      </c>
      <c r="D492" s="222">
        <v>0</v>
      </c>
      <c r="E492" s="222">
        <v>0</v>
      </c>
      <c r="F492" s="221" t="str">
        <f t="shared" si="119"/>
        <v>-</v>
      </c>
    </row>
    <row r="493" ht="12.75" customHeight="1" spans="1:6">
      <c r="A493" s="218">
        <v>8424</v>
      </c>
      <c r="B493" s="96" t="s">
        <v>992</v>
      </c>
      <c r="C493" s="219" t="s">
        <v>993</v>
      </c>
      <c r="D493" s="222">
        <v>0</v>
      </c>
      <c r="E493" s="222">
        <v>0</v>
      </c>
      <c r="F493" s="221" t="str">
        <f t="shared" si="119"/>
        <v>-</v>
      </c>
    </row>
    <row r="494" ht="12.75" customHeight="1" spans="1:6">
      <c r="A494" s="218">
        <v>843</v>
      </c>
      <c r="B494" s="96" t="s">
        <v>994</v>
      </c>
      <c r="C494" s="219" t="s">
        <v>995</v>
      </c>
      <c r="D494" s="222">
        <v>0</v>
      </c>
      <c r="E494" s="222">
        <v>0</v>
      </c>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v>0</v>
      </c>
      <c r="F496" s="221" t="str">
        <f t="shared" si="119"/>
        <v>-</v>
      </c>
    </row>
    <row r="497" ht="12.75" customHeight="1" spans="1:6">
      <c r="A497" s="218">
        <v>8444</v>
      </c>
      <c r="B497" s="96" t="s">
        <v>1000</v>
      </c>
      <c r="C497" s="219" t="s">
        <v>1001</v>
      </c>
      <c r="D497" s="222">
        <v>0</v>
      </c>
      <c r="E497" s="222">
        <v>0</v>
      </c>
      <c r="F497" s="221" t="str">
        <f t="shared" si="119"/>
        <v>-</v>
      </c>
    </row>
    <row r="498" ht="24" spans="1:6">
      <c r="A498" s="218">
        <v>8445</v>
      </c>
      <c r="B498" s="96" t="s">
        <v>1002</v>
      </c>
      <c r="C498" s="219" t="s">
        <v>1003</v>
      </c>
      <c r="D498" s="222">
        <v>0</v>
      </c>
      <c r="E498" s="222">
        <v>0</v>
      </c>
      <c r="F498" s="221" t="str">
        <f t="shared" si="119"/>
        <v>-</v>
      </c>
    </row>
    <row r="499" ht="12.75" customHeight="1" spans="1:6">
      <c r="A499" s="218">
        <v>8446</v>
      </c>
      <c r="B499" s="96" t="s">
        <v>1004</v>
      </c>
      <c r="C499" s="219" t="s">
        <v>1005</v>
      </c>
      <c r="D499" s="222">
        <v>0</v>
      </c>
      <c r="E499" s="222">
        <v>0</v>
      </c>
      <c r="F499" s="221" t="str">
        <f t="shared" si="119"/>
        <v>-</v>
      </c>
    </row>
    <row r="500" ht="12.75" customHeight="1" spans="1:6">
      <c r="A500" s="218">
        <v>8447</v>
      </c>
      <c r="B500" s="96" t="s">
        <v>1006</v>
      </c>
      <c r="C500" s="219" t="s">
        <v>1007</v>
      </c>
      <c r="D500" s="222">
        <v>0</v>
      </c>
      <c r="E500" s="222">
        <v>0</v>
      </c>
      <c r="F500" s="221" t="str">
        <f t="shared" si="119"/>
        <v>-</v>
      </c>
    </row>
    <row r="501" ht="12.75" customHeight="1" spans="1:6">
      <c r="A501" s="218">
        <v>8448</v>
      </c>
      <c r="B501" s="96" t="s">
        <v>1008</v>
      </c>
      <c r="C501" s="219" t="s">
        <v>1009</v>
      </c>
      <c r="D501" s="222">
        <v>0</v>
      </c>
      <c r="E501" s="222">
        <v>0</v>
      </c>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v>0</v>
      </c>
      <c r="F503" s="221" t="str">
        <f t="shared" si="119"/>
        <v>-</v>
      </c>
    </row>
    <row r="504" ht="12.75" customHeight="1" spans="1:6">
      <c r="A504" s="218">
        <v>8454</v>
      </c>
      <c r="B504" s="96" t="s">
        <v>1014</v>
      </c>
      <c r="C504" s="219" t="s">
        <v>1015</v>
      </c>
      <c r="D504" s="222">
        <v>0</v>
      </c>
      <c r="E504" s="222">
        <v>0</v>
      </c>
      <c r="F504" s="221" t="str">
        <f t="shared" si="119"/>
        <v>-</v>
      </c>
    </row>
    <row r="505" ht="12.75" customHeight="1" spans="1:6">
      <c r="A505" s="218">
        <v>8455</v>
      </c>
      <c r="B505" s="96" t="s">
        <v>1016</v>
      </c>
      <c r="C505" s="219" t="s">
        <v>1017</v>
      </c>
      <c r="D505" s="222">
        <v>0</v>
      </c>
      <c r="E505" s="222">
        <v>0</v>
      </c>
      <c r="F505" s="221" t="str">
        <f t="shared" si="119"/>
        <v>-</v>
      </c>
    </row>
    <row r="506" ht="12.75" customHeight="1" spans="1:6">
      <c r="A506" s="218">
        <v>8456</v>
      </c>
      <c r="B506" s="96" t="s">
        <v>1018</v>
      </c>
      <c r="C506" s="219" t="s">
        <v>1019</v>
      </c>
      <c r="D506" s="222">
        <v>0</v>
      </c>
      <c r="E506" s="222">
        <v>0</v>
      </c>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v>0</v>
      </c>
      <c r="F508" s="221" t="str">
        <f t="shared" si="119"/>
        <v>-</v>
      </c>
    </row>
    <row r="509" ht="12.75" customHeight="1" spans="1:6">
      <c r="A509" s="218">
        <v>8472</v>
      </c>
      <c r="B509" s="96" t="s">
        <v>1024</v>
      </c>
      <c r="C509" s="219" t="s">
        <v>1025</v>
      </c>
      <c r="D509" s="222">
        <v>0</v>
      </c>
      <c r="E509" s="222">
        <v>0</v>
      </c>
      <c r="F509" s="221" t="str">
        <f t="shared" si="119"/>
        <v>-</v>
      </c>
    </row>
    <row r="510" ht="12.75" customHeight="1" spans="1:6">
      <c r="A510" s="218">
        <v>8473</v>
      </c>
      <c r="B510" s="96" t="s">
        <v>1026</v>
      </c>
      <c r="C510" s="219" t="s">
        <v>1027</v>
      </c>
      <c r="D510" s="222">
        <v>0</v>
      </c>
      <c r="E510" s="222">
        <v>0</v>
      </c>
      <c r="F510" s="221" t="str">
        <f t="shared" si="119"/>
        <v>-</v>
      </c>
    </row>
    <row r="511" ht="12.75" customHeight="1" spans="1:6">
      <c r="A511" s="218">
        <v>8474</v>
      </c>
      <c r="B511" s="96" t="s">
        <v>1028</v>
      </c>
      <c r="C511" s="219" t="s">
        <v>1029</v>
      </c>
      <c r="D511" s="222">
        <v>0</v>
      </c>
      <c r="E511" s="222">
        <v>0</v>
      </c>
      <c r="F511" s="221" t="str">
        <f t="shared" si="119"/>
        <v>-</v>
      </c>
    </row>
    <row r="512" ht="12.75" customHeight="1" spans="1:6">
      <c r="A512" s="218">
        <v>8475</v>
      </c>
      <c r="B512" s="96" t="s">
        <v>1030</v>
      </c>
      <c r="C512" s="219" t="s">
        <v>1031</v>
      </c>
      <c r="D512" s="222">
        <v>0</v>
      </c>
      <c r="E512" s="222">
        <v>0</v>
      </c>
      <c r="F512" s="221" t="str">
        <f t="shared" si="119"/>
        <v>-</v>
      </c>
    </row>
    <row r="513" ht="12.75" customHeight="1" spans="1:6">
      <c r="A513" s="218">
        <v>8476</v>
      </c>
      <c r="B513" s="96" t="s">
        <v>1032</v>
      </c>
      <c r="C513" s="219" t="s">
        <v>1033</v>
      </c>
      <c r="D513" s="222">
        <v>0</v>
      </c>
      <c r="E513" s="222">
        <v>0</v>
      </c>
      <c r="F513" s="221" t="str">
        <f t="shared" si="119"/>
        <v>-</v>
      </c>
    </row>
    <row r="514" ht="24" spans="1:6">
      <c r="A514" s="218" t="s">
        <v>1034</v>
      </c>
      <c r="B514" s="96" t="s">
        <v>1035</v>
      </c>
      <c r="C514" s="219" t="s">
        <v>1034</v>
      </c>
      <c r="D514" s="222">
        <v>0</v>
      </c>
      <c r="E514" s="222">
        <v>0</v>
      </c>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v>0</v>
      </c>
      <c r="F517" s="221" t="str">
        <f t="shared" si="119"/>
        <v>-</v>
      </c>
    </row>
    <row r="518" ht="12.75" customHeight="1" spans="1:6">
      <c r="A518" s="218">
        <v>8512</v>
      </c>
      <c r="B518" s="96" t="s">
        <v>1042</v>
      </c>
      <c r="C518" s="219" t="s">
        <v>1043</v>
      </c>
      <c r="D518" s="222">
        <v>0</v>
      </c>
      <c r="E518" s="222">
        <v>0</v>
      </c>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v>0</v>
      </c>
      <c r="F520" s="221" t="str">
        <f t="shared" si="119"/>
        <v>-</v>
      </c>
    </row>
    <row r="521" ht="12.75" customHeight="1" spans="1:6">
      <c r="A521" s="218">
        <v>8522</v>
      </c>
      <c r="B521" s="96" t="s">
        <v>1048</v>
      </c>
      <c r="C521" s="219" t="s">
        <v>1049</v>
      </c>
      <c r="D521" s="222">
        <v>0</v>
      </c>
      <c r="E521" s="222">
        <v>0</v>
      </c>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v>0</v>
      </c>
      <c r="F523" s="221" t="str">
        <f t="shared" si="119"/>
        <v>-</v>
      </c>
    </row>
    <row r="524" ht="12.75" customHeight="1" spans="1:6">
      <c r="A524" s="218">
        <v>8532</v>
      </c>
      <c r="B524" s="96" t="s">
        <v>1054</v>
      </c>
      <c r="C524" s="219" t="s">
        <v>1055</v>
      </c>
      <c r="D524" s="222">
        <v>0</v>
      </c>
      <c r="E524" s="222">
        <v>0</v>
      </c>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v>0</v>
      </c>
      <c r="F526" s="221" t="str">
        <f t="shared" si="119"/>
        <v>-</v>
      </c>
    </row>
    <row r="527" ht="12.75" customHeight="1" spans="1:6">
      <c r="A527" s="218">
        <v>8542</v>
      </c>
      <c r="B527" s="96" t="s">
        <v>1060</v>
      </c>
      <c r="C527" s="219" t="s">
        <v>1061</v>
      </c>
      <c r="D527" s="222">
        <v>0</v>
      </c>
      <c r="E527" s="222">
        <v>0</v>
      </c>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v>0</v>
      </c>
      <c r="F531" s="221" t="str">
        <f t="shared" si="119"/>
        <v>-</v>
      </c>
    </row>
    <row r="532" ht="12.75" customHeight="1" spans="1:6">
      <c r="A532" s="218">
        <v>5114</v>
      </c>
      <c r="B532" s="96" t="s">
        <v>1070</v>
      </c>
      <c r="C532" s="219" t="s">
        <v>1071</v>
      </c>
      <c r="D532" s="222">
        <v>0</v>
      </c>
      <c r="E532" s="222">
        <v>0</v>
      </c>
      <c r="F532" s="221" t="str">
        <f t="shared" si="119"/>
        <v>-</v>
      </c>
    </row>
    <row r="533" ht="12.75" customHeight="1" spans="1:6">
      <c r="A533" s="218">
        <v>5115</v>
      </c>
      <c r="B533" s="96" t="s">
        <v>1072</v>
      </c>
      <c r="C533" s="219" t="s">
        <v>1073</v>
      </c>
      <c r="D533" s="222">
        <v>0</v>
      </c>
      <c r="E533" s="222">
        <v>0</v>
      </c>
      <c r="F533" s="221" t="str">
        <f t="shared" si="119"/>
        <v>-</v>
      </c>
    </row>
    <row r="534" ht="12.75" customHeight="1" spans="1:6">
      <c r="A534" s="218">
        <v>5116</v>
      </c>
      <c r="B534" s="96" t="s">
        <v>1074</v>
      </c>
      <c r="C534" s="219" t="s">
        <v>1075</v>
      </c>
      <c r="D534" s="222">
        <v>0</v>
      </c>
      <c r="E534" s="222">
        <v>0</v>
      </c>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v>0</v>
      </c>
      <c r="F536" s="221" t="str">
        <f t="shared" si="119"/>
        <v>-</v>
      </c>
    </row>
    <row r="537" ht="24" spans="1:6">
      <c r="A537" s="218">
        <v>5122</v>
      </c>
      <c r="B537" s="96" t="s">
        <v>1080</v>
      </c>
      <c r="C537" s="219" t="s">
        <v>1081</v>
      </c>
      <c r="D537" s="222">
        <v>0</v>
      </c>
      <c r="E537" s="222">
        <v>0</v>
      </c>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v>0</v>
      </c>
      <c r="F539" s="221" t="str">
        <f t="shared" si="119"/>
        <v>-</v>
      </c>
    </row>
    <row r="540" ht="12.75" customHeight="1" spans="1:6">
      <c r="A540" s="228">
        <v>5133</v>
      </c>
      <c r="B540" s="96" t="s">
        <v>1086</v>
      </c>
      <c r="C540" s="229" t="s">
        <v>1087</v>
      </c>
      <c r="D540" s="222">
        <v>0</v>
      </c>
      <c r="E540" s="222">
        <v>0</v>
      </c>
      <c r="F540" s="221" t="str">
        <f t="shared" si="119"/>
        <v>-</v>
      </c>
    </row>
    <row r="541" ht="12.75" customHeight="1" spans="1:6">
      <c r="A541" s="228">
        <v>5134</v>
      </c>
      <c r="B541" s="96" t="s">
        <v>1088</v>
      </c>
      <c r="C541" s="229" t="s">
        <v>1089</v>
      </c>
      <c r="D541" s="222">
        <v>0</v>
      </c>
      <c r="E541" s="222">
        <v>0</v>
      </c>
      <c r="F541" s="221" t="str">
        <f t="shared" si="119"/>
        <v>-</v>
      </c>
    </row>
    <row r="542" ht="12.75" customHeight="1" spans="1:6">
      <c r="A542" s="218">
        <v>514</v>
      </c>
      <c r="B542" s="145" t="s">
        <v>1090</v>
      </c>
      <c r="C542" s="219" t="s">
        <v>1091</v>
      </c>
      <c r="D542" s="222">
        <v>0</v>
      </c>
      <c r="E542" s="222">
        <v>0</v>
      </c>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v>0</v>
      </c>
      <c r="F544" s="221" t="str">
        <f t="shared" si="119"/>
        <v>-</v>
      </c>
    </row>
    <row r="545" ht="12.75" customHeight="1" spans="1:6">
      <c r="A545" s="218">
        <v>5154</v>
      </c>
      <c r="B545" s="96" t="s">
        <v>1096</v>
      </c>
      <c r="C545" s="219" t="s">
        <v>1097</v>
      </c>
      <c r="D545" s="222">
        <v>0</v>
      </c>
      <c r="E545" s="222">
        <v>0</v>
      </c>
      <c r="F545" s="221" t="str">
        <f t="shared" si="119"/>
        <v>-</v>
      </c>
    </row>
    <row r="546" ht="24" spans="1:6">
      <c r="A546" s="218">
        <v>5155</v>
      </c>
      <c r="B546" s="96" t="s">
        <v>1098</v>
      </c>
      <c r="C546" s="219" t="s">
        <v>1099</v>
      </c>
      <c r="D546" s="222">
        <v>0</v>
      </c>
      <c r="E546" s="222">
        <v>0</v>
      </c>
      <c r="F546" s="221" t="str">
        <f t="shared" si="119"/>
        <v>-</v>
      </c>
    </row>
    <row r="547" ht="12.75" customHeight="1" spans="1:6">
      <c r="A547" s="218">
        <v>5156</v>
      </c>
      <c r="B547" s="96" t="s">
        <v>1100</v>
      </c>
      <c r="C547" s="219" t="s">
        <v>1101</v>
      </c>
      <c r="D547" s="222">
        <v>0</v>
      </c>
      <c r="E547" s="222">
        <v>0</v>
      </c>
      <c r="F547" s="221" t="str">
        <f t="shared" si="119"/>
        <v>-</v>
      </c>
    </row>
    <row r="548" ht="12.75" customHeight="1" spans="1:6">
      <c r="A548" s="218">
        <v>5157</v>
      </c>
      <c r="B548" s="96" t="s">
        <v>1102</v>
      </c>
      <c r="C548" s="219" t="s">
        <v>1103</v>
      </c>
      <c r="D548" s="222">
        <v>0</v>
      </c>
      <c r="E548" s="222">
        <v>0</v>
      </c>
      <c r="F548" s="221" t="str">
        <f t="shared" si="119"/>
        <v>-</v>
      </c>
    </row>
    <row r="549" ht="12.75" customHeight="1" spans="1:6">
      <c r="A549" s="218">
        <v>5158</v>
      </c>
      <c r="B549" s="96" t="s">
        <v>1104</v>
      </c>
      <c r="C549" s="219" t="s">
        <v>1105</v>
      </c>
      <c r="D549" s="222">
        <v>0</v>
      </c>
      <c r="E549" s="222">
        <v>0</v>
      </c>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v>0</v>
      </c>
      <c r="F551" s="221" t="str">
        <f t="shared" si="119"/>
        <v>-</v>
      </c>
    </row>
    <row r="552" ht="12.75" customHeight="1" spans="1:6">
      <c r="A552" s="218">
        <v>5164</v>
      </c>
      <c r="B552" s="96" t="s">
        <v>1110</v>
      </c>
      <c r="C552" s="219" t="s">
        <v>1111</v>
      </c>
      <c r="D552" s="222">
        <v>0</v>
      </c>
      <c r="E552" s="222">
        <v>0</v>
      </c>
      <c r="F552" s="221" t="str">
        <f t="shared" si="119"/>
        <v>-</v>
      </c>
    </row>
    <row r="553" ht="12.75" customHeight="1" spans="1:6">
      <c r="A553" s="218">
        <v>5165</v>
      </c>
      <c r="B553" s="96" t="s">
        <v>1112</v>
      </c>
      <c r="C553" s="219" t="s">
        <v>1113</v>
      </c>
      <c r="D553" s="222">
        <v>0</v>
      </c>
      <c r="E553" s="222">
        <v>0</v>
      </c>
      <c r="F553" s="221" t="str">
        <f t="shared" si="119"/>
        <v>-</v>
      </c>
    </row>
    <row r="554" ht="12.75" customHeight="1" spans="1:6">
      <c r="A554" s="218">
        <v>5166</v>
      </c>
      <c r="B554" s="96" t="s">
        <v>1114</v>
      </c>
      <c r="C554" s="219" t="s">
        <v>1115</v>
      </c>
      <c r="D554" s="222">
        <v>0</v>
      </c>
      <c r="E554" s="222">
        <v>0</v>
      </c>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v>0</v>
      </c>
      <c r="F556" s="221" t="str">
        <f t="shared" si="119"/>
        <v>-</v>
      </c>
    </row>
    <row r="557" ht="12.75" customHeight="1" spans="1:6">
      <c r="A557" s="218">
        <v>5172</v>
      </c>
      <c r="B557" s="96" t="s">
        <v>1120</v>
      </c>
      <c r="C557" s="219" t="s">
        <v>1121</v>
      </c>
      <c r="D557" s="222">
        <v>0</v>
      </c>
      <c r="E557" s="222">
        <v>0</v>
      </c>
      <c r="F557" s="221" t="str">
        <f t="shared" si="119"/>
        <v>-</v>
      </c>
    </row>
    <row r="558" ht="12.75" customHeight="1" spans="1:6">
      <c r="A558" s="218">
        <v>5173</v>
      </c>
      <c r="B558" s="96" t="s">
        <v>1122</v>
      </c>
      <c r="C558" s="219" t="s">
        <v>1123</v>
      </c>
      <c r="D558" s="222">
        <v>0</v>
      </c>
      <c r="E558" s="222">
        <v>0</v>
      </c>
      <c r="F558" s="221" t="str">
        <f t="shared" si="119"/>
        <v>-</v>
      </c>
    </row>
    <row r="559" ht="12.75" customHeight="1" spans="1:6">
      <c r="A559" s="218">
        <v>5174</v>
      </c>
      <c r="B559" s="96" t="s">
        <v>1124</v>
      </c>
      <c r="C559" s="219" t="s">
        <v>1125</v>
      </c>
      <c r="D559" s="222">
        <v>0</v>
      </c>
      <c r="E559" s="222">
        <v>0</v>
      </c>
      <c r="F559" s="221" t="str">
        <f t="shared" si="119"/>
        <v>-</v>
      </c>
    </row>
    <row r="560" ht="12.75" customHeight="1" spans="1:6">
      <c r="A560" s="218">
        <v>5175</v>
      </c>
      <c r="B560" s="96" t="s">
        <v>1126</v>
      </c>
      <c r="C560" s="219" t="s">
        <v>1127</v>
      </c>
      <c r="D560" s="222">
        <v>0</v>
      </c>
      <c r="E560" s="222">
        <v>0</v>
      </c>
      <c r="F560" s="221" t="str">
        <f t="shared" si="119"/>
        <v>-</v>
      </c>
    </row>
    <row r="561" ht="12.75" customHeight="1" spans="1:6">
      <c r="A561" s="218">
        <v>5176</v>
      </c>
      <c r="B561" s="96" t="s">
        <v>1128</v>
      </c>
      <c r="C561" s="219" t="s">
        <v>1129</v>
      </c>
      <c r="D561" s="222">
        <v>0</v>
      </c>
      <c r="E561" s="222">
        <v>0</v>
      </c>
      <c r="F561" s="221" t="str">
        <f t="shared" si="119"/>
        <v>-</v>
      </c>
    </row>
    <row r="562" ht="24" spans="1:6">
      <c r="A562" s="218">
        <v>5177</v>
      </c>
      <c r="B562" s="145" t="s">
        <v>1130</v>
      </c>
      <c r="C562" s="219" t="s">
        <v>1131</v>
      </c>
      <c r="D562" s="222">
        <v>0</v>
      </c>
      <c r="E562" s="222">
        <v>0</v>
      </c>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v>0</v>
      </c>
      <c r="F564" s="221" t="str">
        <f t="shared" si="119"/>
        <v>-</v>
      </c>
    </row>
    <row r="565" ht="12.75" customHeight="1" spans="1:6">
      <c r="A565" s="218" t="s">
        <v>1136</v>
      </c>
      <c r="B565" s="96" t="s">
        <v>1137</v>
      </c>
      <c r="C565" s="219" t="s">
        <v>1136</v>
      </c>
      <c r="D565" s="222">
        <v>0</v>
      </c>
      <c r="E565" s="222">
        <v>0</v>
      </c>
      <c r="F565" s="221" t="str">
        <f t="shared" si="119"/>
        <v>-</v>
      </c>
    </row>
    <row r="566" ht="12.75" customHeight="1" spans="1:6">
      <c r="A566" s="218" t="s">
        <v>1138</v>
      </c>
      <c r="B566" s="96" t="s">
        <v>1139</v>
      </c>
      <c r="C566" s="219" t="s">
        <v>1138</v>
      </c>
      <c r="D566" s="222">
        <v>0</v>
      </c>
      <c r="E566" s="222">
        <v>0</v>
      </c>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v>0</v>
      </c>
      <c r="F569" s="221" t="str">
        <f t="shared" si="119"/>
        <v>-</v>
      </c>
    </row>
    <row r="570" ht="12.75" customHeight="1" spans="1:6">
      <c r="A570" s="218">
        <v>5212</v>
      </c>
      <c r="B570" s="96" t="s">
        <v>1146</v>
      </c>
      <c r="C570" s="219" t="s">
        <v>1147</v>
      </c>
      <c r="D570" s="222">
        <v>0</v>
      </c>
      <c r="E570" s="222">
        <v>0</v>
      </c>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v>0</v>
      </c>
      <c r="F572" s="221" t="str">
        <f t="shared" si="119"/>
        <v>-</v>
      </c>
    </row>
    <row r="573" ht="12.75" customHeight="1" spans="1:6">
      <c r="A573" s="218">
        <v>5222</v>
      </c>
      <c r="B573" s="96" t="s">
        <v>936</v>
      </c>
      <c r="C573" s="219" t="s">
        <v>1151</v>
      </c>
      <c r="D573" s="222">
        <v>0</v>
      </c>
      <c r="E573" s="222">
        <v>0</v>
      </c>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v>0</v>
      </c>
      <c r="F575" s="221" t="str">
        <f t="shared" si="119"/>
        <v>-</v>
      </c>
    </row>
    <row r="576" ht="12.75" customHeight="1" spans="1:6">
      <c r="A576" s="218">
        <v>5232</v>
      </c>
      <c r="B576" s="96" t="s">
        <v>942</v>
      </c>
      <c r="C576" s="219" t="s">
        <v>1155</v>
      </c>
      <c r="D576" s="222">
        <v>0</v>
      </c>
      <c r="E576" s="222">
        <v>0</v>
      </c>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v>0</v>
      </c>
      <c r="F578" s="221" t="str">
        <f t="shared" si="119"/>
        <v>-</v>
      </c>
    </row>
    <row r="579" ht="12.75" customHeight="1" spans="1:6">
      <c r="A579" s="228">
        <v>5242</v>
      </c>
      <c r="B579" s="96" t="s">
        <v>1060</v>
      </c>
      <c r="C579" s="229" t="s">
        <v>1160</v>
      </c>
      <c r="D579" s="222">
        <v>0</v>
      </c>
      <c r="E579" s="222">
        <v>0</v>
      </c>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v>0</v>
      </c>
      <c r="F582" s="221" t="str">
        <f t="shared" si="119"/>
        <v>-</v>
      </c>
    </row>
    <row r="583" ht="12.75" customHeight="1" spans="1:6">
      <c r="A583" s="218">
        <v>5313</v>
      </c>
      <c r="B583" s="96" t="s">
        <v>956</v>
      </c>
      <c r="C583" s="219" t="s">
        <v>1166</v>
      </c>
      <c r="D583" s="222">
        <v>0</v>
      </c>
      <c r="E583" s="222">
        <v>0</v>
      </c>
      <c r="F583" s="221" t="str">
        <f t="shared" si="119"/>
        <v>-</v>
      </c>
    </row>
    <row r="584" ht="12.75" customHeight="1" spans="1:6">
      <c r="A584" s="218">
        <v>5314</v>
      </c>
      <c r="B584" s="96" t="s">
        <v>958</v>
      </c>
      <c r="C584" s="219" t="s">
        <v>1167</v>
      </c>
      <c r="D584" s="222">
        <v>0</v>
      </c>
      <c r="E584" s="222">
        <v>0</v>
      </c>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v>0</v>
      </c>
      <c r="F588" s="221" t="str">
        <f t="shared" si="119"/>
        <v>-</v>
      </c>
    </row>
    <row r="589" ht="12.75" customHeight="1" spans="1:6">
      <c r="A589" s="218">
        <v>5332</v>
      </c>
      <c r="B589" s="96" t="s">
        <v>1176</v>
      </c>
      <c r="C589" s="219" t="s">
        <v>1177</v>
      </c>
      <c r="D589" s="222">
        <v>0</v>
      </c>
      <c r="E589" s="222">
        <v>0</v>
      </c>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v>0</v>
      </c>
      <c r="F591" s="221" t="str">
        <f t="shared" si="119"/>
        <v>-</v>
      </c>
    </row>
    <row r="592" ht="12.75" customHeight="1" spans="1:6">
      <c r="A592" s="218">
        <v>5342</v>
      </c>
      <c r="B592" s="96" t="s">
        <v>972</v>
      </c>
      <c r="C592" s="219" t="s">
        <v>1182</v>
      </c>
      <c r="D592" s="222">
        <v>0</v>
      </c>
      <c r="E592" s="222">
        <v>0</v>
      </c>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v>0</v>
      </c>
      <c r="F595" s="221" t="str">
        <f t="shared" si="119"/>
        <v>-</v>
      </c>
    </row>
    <row r="596" ht="12.75" customHeight="1" spans="1:6">
      <c r="A596" s="218">
        <v>5414</v>
      </c>
      <c r="B596" s="96" t="s">
        <v>1189</v>
      </c>
      <c r="C596" s="219" t="s">
        <v>1190</v>
      </c>
      <c r="D596" s="222">
        <v>0</v>
      </c>
      <c r="E596" s="222">
        <v>0</v>
      </c>
      <c r="F596" s="221" t="str">
        <f t="shared" si="119"/>
        <v>-</v>
      </c>
    </row>
    <row r="597" ht="12.75" customHeight="1" spans="1:6">
      <c r="A597" s="218">
        <v>5415</v>
      </c>
      <c r="B597" s="96" t="s">
        <v>1191</v>
      </c>
      <c r="C597" s="219" t="s">
        <v>1192</v>
      </c>
      <c r="D597" s="222">
        <v>0</v>
      </c>
      <c r="E597" s="222">
        <v>0</v>
      </c>
      <c r="F597" s="221" t="str">
        <f t="shared" si="119"/>
        <v>-</v>
      </c>
    </row>
    <row r="598" ht="12.75" customHeight="1" spans="1:6">
      <c r="A598" s="218">
        <v>5416</v>
      </c>
      <c r="B598" s="96" t="s">
        <v>1193</v>
      </c>
      <c r="C598" s="219" t="s">
        <v>1194</v>
      </c>
      <c r="D598" s="222">
        <v>0</v>
      </c>
      <c r="E598" s="222">
        <v>0</v>
      </c>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v>0</v>
      </c>
      <c r="F600" s="221" t="str">
        <f t="shared" si="119"/>
        <v>-</v>
      </c>
    </row>
    <row r="601" ht="24" spans="1:6">
      <c r="A601" s="218">
        <v>5423</v>
      </c>
      <c r="B601" s="96" t="s">
        <v>1199</v>
      </c>
      <c r="C601" s="219" t="s">
        <v>1200</v>
      </c>
      <c r="D601" s="222">
        <v>0</v>
      </c>
      <c r="E601" s="222">
        <v>0</v>
      </c>
      <c r="F601" s="221" t="str">
        <f t="shared" si="119"/>
        <v>-</v>
      </c>
    </row>
    <row r="602" ht="24" spans="1:6">
      <c r="A602" s="218">
        <v>5424</v>
      </c>
      <c r="B602" s="96" t="s">
        <v>1201</v>
      </c>
      <c r="C602" s="219" t="s">
        <v>1202</v>
      </c>
      <c r="D602" s="222">
        <v>0</v>
      </c>
      <c r="E602" s="222">
        <v>0</v>
      </c>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v>0</v>
      </c>
      <c r="F606" s="221" t="str">
        <f t="shared" si="119"/>
        <v>-</v>
      </c>
    </row>
    <row r="607" ht="24" spans="1:6">
      <c r="A607" s="218">
        <v>5444</v>
      </c>
      <c r="B607" s="145" t="s">
        <v>1211</v>
      </c>
      <c r="C607" s="219" t="s">
        <v>1212</v>
      </c>
      <c r="D607" s="222">
        <v>0</v>
      </c>
      <c r="E607" s="222">
        <v>0</v>
      </c>
      <c r="F607" s="221" t="str">
        <f t="shared" si="119"/>
        <v>-</v>
      </c>
    </row>
    <row r="608" ht="24" spans="1:6">
      <c r="A608" s="228">
        <v>5445</v>
      </c>
      <c r="B608" s="96" t="s">
        <v>1213</v>
      </c>
      <c r="C608" s="229" t="s">
        <v>1214</v>
      </c>
      <c r="D608" s="222">
        <v>0</v>
      </c>
      <c r="E608" s="222">
        <v>0</v>
      </c>
      <c r="F608" s="221" t="str">
        <f t="shared" si="119"/>
        <v>-</v>
      </c>
    </row>
    <row r="609" ht="12.75" customHeight="1" spans="1:6">
      <c r="A609" s="218">
        <v>5446</v>
      </c>
      <c r="B609" s="96" t="s">
        <v>1215</v>
      </c>
      <c r="C609" s="219" t="s">
        <v>1216</v>
      </c>
      <c r="D609" s="222">
        <v>0</v>
      </c>
      <c r="E609" s="222">
        <v>0</v>
      </c>
      <c r="F609" s="221" t="str">
        <f t="shared" si="119"/>
        <v>-</v>
      </c>
    </row>
    <row r="610" ht="12.75" customHeight="1" spans="1:6">
      <c r="A610" s="218">
        <v>5447</v>
      </c>
      <c r="B610" s="96" t="s">
        <v>1217</v>
      </c>
      <c r="C610" s="219" t="s">
        <v>1218</v>
      </c>
      <c r="D610" s="222">
        <v>0</v>
      </c>
      <c r="E610" s="222">
        <v>0</v>
      </c>
      <c r="F610" s="221" t="str">
        <f t="shared" si="119"/>
        <v>-</v>
      </c>
    </row>
    <row r="611" ht="24" spans="1:6">
      <c r="A611" s="218">
        <v>5448</v>
      </c>
      <c r="B611" s="96" t="s">
        <v>1219</v>
      </c>
      <c r="C611" s="219" t="s">
        <v>1220</v>
      </c>
      <c r="D611" s="222">
        <v>0</v>
      </c>
      <c r="E611" s="222">
        <v>0</v>
      </c>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v>0</v>
      </c>
      <c r="F613" s="221" t="str">
        <f t="shared" si="119"/>
        <v>-</v>
      </c>
    </row>
    <row r="614" ht="12.75" customHeight="1" spans="1:6">
      <c r="A614" s="218">
        <v>5454</v>
      </c>
      <c r="B614" s="96" t="s">
        <v>1225</v>
      </c>
      <c r="C614" s="219" t="s">
        <v>1226</v>
      </c>
      <c r="D614" s="222">
        <v>0</v>
      </c>
      <c r="E614" s="222">
        <v>0</v>
      </c>
      <c r="F614" s="221" t="str">
        <f t="shared" si="119"/>
        <v>-</v>
      </c>
    </row>
    <row r="615" ht="12.75" customHeight="1" spans="1:6">
      <c r="A615" s="218">
        <v>5455</v>
      </c>
      <c r="B615" s="96" t="s">
        <v>1227</v>
      </c>
      <c r="C615" s="219" t="s">
        <v>1228</v>
      </c>
      <c r="D615" s="222">
        <v>0</v>
      </c>
      <c r="E615" s="222">
        <v>0</v>
      </c>
      <c r="F615" s="221" t="str">
        <f t="shared" si="119"/>
        <v>-</v>
      </c>
    </row>
    <row r="616" ht="12.75" customHeight="1" spans="1:6">
      <c r="A616" s="218">
        <v>5456</v>
      </c>
      <c r="B616" s="96" t="s">
        <v>1229</v>
      </c>
      <c r="C616" s="219" t="s">
        <v>1230</v>
      </c>
      <c r="D616" s="222">
        <v>0</v>
      </c>
      <c r="E616" s="222">
        <v>0</v>
      </c>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v>0</v>
      </c>
      <c r="F618" s="221" t="str">
        <f t="shared" si="119"/>
        <v>-</v>
      </c>
    </row>
    <row r="619" ht="12.75" customHeight="1" spans="1:6">
      <c r="A619" s="218">
        <v>5472</v>
      </c>
      <c r="B619" s="96" t="s">
        <v>1235</v>
      </c>
      <c r="C619" s="219" t="s">
        <v>1236</v>
      </c>
      <c r="D619" s="222">
        <v>0</v>
      </c>
      <c r="E619" s="222">
        <v>0</v>
      </c>
      <c r="F619" s="221" t="str">
        <f t="shared" si="119"/>
        <v>-</v>
      </c>
    </row>
    <row r="620" ht="12.75" customHeight="1" spans="1:6">
      <c r="A620" s="218">
        <v>5473</v>
      </c>
      <c r="B620" s="96" t="s">
        <v>1237</v>
      </c>
      <c r="C620" s="219" t="s">
        <v>1238</v>
      </c>
      <c r="D620" s="222">
        <v>0</v>
      </c>
      <c r="E620" s="222">
        <v>0</v>
      </c>
      <c r="F620" s="221" t="str">
        <f t="shared" si="119"/>
        <v>-</v>
      </c>
    </row>
    <row r="621" ht="12.75" customHeight="1" spans="1:6">
      <c r="A621" s="218">
        <v>5474</v>
      </c>
      <c r="B621" s="96" t="s">
        <v>1239</v>
      </c>
      <c r="C621" s="219" t="s">
        <v>1240</v>
      </c>
      <c r="D621" s="222">
        <v>0</v>
      </c>
      <c r="E621" s="222"/>
      <c r="F621" s="221" t="str">
        <f t="shared" si="119"/>
        <v>-</v>
      </c>
    </row>
    <row r="622" ht="12.75" customHeight="1" spans="1:6">
      <c r="A622" s="218">
        <v>5475</v>
      </c>
      <c r="B622" s="96" t="s">
        <v>1241</v>
      </c>
      <c r="C622" s="219" t="s">
        <v>1242</v>
      </c>
      <c r="D622" s="222">
        <v>0</v>
      </c>
      <c r="E622" s="222">
        <v>0</v>
      </c>
      <c r="F622" s="221" t="str">
        <f t="shared" si="119"/>
        <v>-</v>
      </c>
    </row>
    <row r="623" ht="24" spans="1:6">
      <c r="A623" s="218">
        <v>5476</v>
      </c>
      <c r="B623" s="96" t="s">
        <v>1243</v>
      </c>
      <c r="C623" s="219" t="s">
        <v>1244</v>
      </c>
      <c r="D623" s="222">
        <v>0</v>
      </c>
      <c r="E623" s="222">
        <v>0</v>
      </c>
      <c r="F623" s="221" t="str">
        <f t="shared" si="119"/>
        <v>-</v>
      </c>
    </row>
    <row r="624" ht="24" spans="1:6">
      <c r="A624" s="218">
        <v>5477</v>
      </c>
      <c r="B624" s="96" t="s">
        <v>1245</v>
      </c>
      <c r="C624" s="219" t="s">
        <v>1246</v>
      </c>
      <c r="D624" s="222">
        <v>0</v>
      </c>
      <c r="E624" s="222">
        <v>0</v>
      </c>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v>0</v>
      </c>
      <c r="F627" s="221" t="str">
        <f t="shared" si="119"/>
        <v>-</v>
      </c>
    </row>
    <row r="628" ht="12.75" customHeight="1" spans="1:6">
      <c r="A628" s="218">
        <v>5512</v>
      </c>
      <c r="B628" s="96" t="s">
        <v>1253</v>
      </c>
      <c r="C628" s="219" t="s">
        <v>1254</v>
      </c>
      <c r="D628" s="222">
        <v>0</v>
      </c>
      <c r="E628" s="222">
        <v>0</v>
      </c>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v>0</v>
      </c>
      <c r="F630" s="221" t="str">
        <f t="shared" si="119"/>
        <v>-</v>
      </c>
    </row>
    <row r="631" ht="12.75" customHeight="1" spans="1:6">
      <c r="A631" s="218">
        <v>5522</v>
      </c>
      <c r="B631" s="96" t="s">
        <v>1259</v>
      </c>
      <c r="C631" s="219" t="s">
        <v>1260</v>
      </c>
      <c r="D631" s="222">
        <v>0</v>
      </c>
      <c r="E631" s="222">
        <v>0</v>
      </c>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v>0</v>
      </c>
      <c r="F633" s="221" t="str">
        <f t="shared" si="119"/>
        <v>-</v>
      </c>
    </row>
    <row r="634" ht="12.75" customHeight="1" spans="1:6">
      <c r="A634" s="218">
        <v>5532</v>
      </c>
      <c r="B634" s="96" t="s">
        <v>1265</v>
      </c>
      <c r="C634" s="219" t="s">
        <v>1266</v>
      </c>
      <c r="D634" s="222">
        <v>0</v>
      </c>
      <c r="E634" s="222">
        <v>0</v>
      </c>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621585.79</v>
      </c>
      <c r="E639" s="220">
        <f t="shared" si="180"/>
        <v>874781.7</v>
      </c>
      <c r="F639" s="221">
        <f t="shared" si="119"/>
        <v>140.733863944991</v>
      </c>
    </row>
    <row r="640" ht="12.75" customHeight="1" spans="1:6">
      <c r="A640" s="218" t="s">
        <v>608</v>
      </c>
      <c r="B640" s="96" t="s">
        <v>1277</v>
      </c>
      <c r="C640" s="219" t="s">
        <v>1278</v>
      </c>
      <c r="D640" s="220">
        <f t="shared" ref="D640:E640" si="181">D413+D528</f>
        <v>622873.91</v>
      </c>
      <c r="E640" s="220">
        <f t="shared" si="181"/>
        <v>887249.54</v>
      </c>
      <c r="F640" s="221">
        <f t="shared" si="119"/>
        <v>142.444486075842</v>
      </c>
    </row>
    <row r="641" ht="12.75" customHeight="1" spans="1:6">
      <c r="A641" s="218" t="s">
        <v>608</v>
      </c>
      <c r="B641" s="96" t="s">
        <v>1279</v>
      </c>
      <c r="C641" s="219" t="s">
        <v>1280</v>
      </c>
      <c r="D641" s="220">
        <f t="shared" ref="D641:E641" si="182">IF(D639&gt;=D640,D639-D640,0)</f>
        <v>0</v>
      </c>
      <c r="E641" s="220">
        <f t="shared" si="182"/>
        <v>0</v>
      </c>
      <c r="F641" s="221" t="str">
        <f t="shared" si="119"/>
        <v>-</v>
      </c>
    </row>
    <row r="642" ht="12.75" customHeight="1" spans="1:6">
      <c r="A642" s="218" t="s">
        <v>608</v>
      </c>
      <c r="B642" s="96" t="s">
        <v>1281</v>
      </c>
      <c r="C642" s="219" t="s">
        <v>1282</v>
      </c>
      <c r="D642" s="220">
        <f t="shared" ref="D642:E642" si="183">IF(D640&gt;=D639,D640-D639,0)</f>
        <v>1288.12</v>
      </c>
      <c r="E642" s="220">
        <f t="shared" si="183"/>
        <v>12467.84</v>
      </c>
      <c r="F642" s="221">
        <f t="shared" si="119"/>
        <v>967.909822066268</v>
      </c>
    </row>
    <row r="643" ht="24" spans="1:6">
      <c r="A643" s="228" t="s">
        <v>1283</v>
      </c>
      <c r="B643" s="96" t="s">
        <v>1284</v>
      </c>
      <c r="C643" s="229" t="s">
        <v>1283</v>
      </c>
      <c r="D643" s="220">
        <f t="shared" ref="D643:E643" si="184">IF(D416-D417+D637-D638&gt;=0,D416-D417+D637-D638,0)</f>
        <v>1288.12</v>
      </c>
      <c r="E643" s="220">
        <f t="shared" si="184"/>
        <v>0</v>
      </c>
      <c r="F643" s="221">
        <f t="shared" si="119"/>
        <v>0</v>
      </c>
    </row>
    <row r="644" ht="24" spans="1:6">
      <c r="A644" s="228" t="s">
        <v>1285</v>
      </c>
      <c r="B644" s="96" t="s">
        <v>1286</v>
      </c>
      <c r="C644" s="229" t="s">
        <v>1285</v>
      </c>
      <c r="D644" s="220">
        <f t="shared" ref="D644:E644" si="185">IF(D417-D416+D638-D637&gt;=0,D417-D416+D638-D637,0)</f>
        <v>0</v>
      </c>
      <c r="E644" s="220">
        <f t="shared" si="185"/>
        <v>3508.7</v>
      </c>
      <c r="F644" s="221" t="str">
        <f t="shared" si="119"/>
        <v>-</v>
      </c>
    </row>
    <row r="645" ht="24" spans="1:6">
      <c r="A645" s="218" t="s">
        <v>608</v>
      </c>
      <c r="B645" s="96" t="s">
        <v>1287</v>
      </c>
      <c r="C645" s="219" t="s">
        <v>1288</v>
      </c>
      <c r="D645" s="220">
        <f t="shared" ref="D645:E645" si="186">IF(D641+D643-D642-D644&gt;=0,D641+D643-D642-D644,0)</f>
        <v>4.54747350886464e-12</v>
      </c>
      <c r="E645" s="220">
        <f t="shared" si="186"/>
        <v>0</v>
      </c>
      <c r="F645" s="221">
        <f t="shared" si="119"/>
        <v>0</v>
      </c>
    </row>
    <row r="646" ht="24" spans="1:6">
      <c r="A646" s="218" t="s">
        <v>608</v>
      </c>
      <c r="B646" s="96" t="s">
        <v>1289</v>
      </c>
      <c r="C646" s="219" t="s">
        <v>1290</v>
      </c>
      <c r="D646" s="220">
        <f t="shared" ref="D646:E646" si="187">IF(D642+D644-D641-D643&gt;=0,D642+D644-D641-D643,0)</f>
        <v>0</v>
      </c>
      <c r="E646" s="220">
        <f t="shared" si="187"/>
        <v>15976.54</v>
      </c>
      <c r="F646" s="221" t="str">
        <f t="shared" si="119"/>
        <v>-</v>
      </c>
    </row>
    <row r="647" ht="24" spans="1:6">
      <c r="A647" s="223" t="s">
        <v>1291</v>
      </c>
      <c r="B647" s="100" t="s">
        <v>1292</v>
      </c>
      <c r="C647" s="224" t="s">
        <v>1291</v>
      </c>
      <c r="D647" s="225">
        <v>0</v>
      </c>
      <c r="E647" s="225">
        <v>0</v>
      </c>
      <c r="F647" s="226" t="str">
        <f t="shared" si="119"/>
        <v>-</v>
      </c>
    </row>
    <row r="648" s="208" customFormat="1" ht="20.1" customHeight="1" spans="1:6">
      <c r="A648" s="186" t="s">
        <v>1293</v>
      </c>
      <c r="B648" s="187"/>
      <c r="C648" s="186"/>
      <c r="D648" s="227"/>
      <c r="E648" s="227"/>
      <c r="F648" s="190"/>
    </row>
    <row r="649" ht="12.75" customHeight="1" spans="1:6">
      <c r="A649" s="218">
        <v>11</v>
      </c>
      <c r="B649" s="96" t="s">
        <v>1294</v>
      </c>
      <c r="C649" s="219" t="s">
        <v>1295</v>
      </c>
      <c r="D649" s="222">
        <v>0</v>
      </c>
      <c r="E649" s="222">
        <v>0</v>
      </c>
      <c r="F649" s="221" t="str">
        <f t="shared" ref="F649:F724" si="188">IF(D649&lt;&gt;0,IF(E649/D649&gt;=100,"&gt;&gt;100",E649/D649*100),"-")</f>
        <v>-</v>
      </c>
    </row>
    <row r="650" ht="12.75" customHeight="1" spans="1:6">
      <c r="A650" s="218" t="s">
        <v>1296</v>
      </c>
      <c r="B650" s="96" t="s">
        <v>1297</v>
      </c>
      <c r="C650" s="219" t="s">
        <v>1296</v>
      </c>
      <c r="D650" s="222">
        <v>0</v>
      </c>
      <c r="E650" s="222">
        <v>0</v>
      </c>
      <c r="F650" s="221" t="str">
        <f t="shared" si="188"/>
        <v>-</v>
      </c>
    </row>
    <row r="651" ht="12.75" customHeight="1" spans="1:6">
      <c r="A651" s="218" t="s">
        <v>1298</v>
      </c>
      <c r="B651" s="96" t="s">
        <v>1299</v>
      </c>
      <c r="C651" s="219" t="s">
        <v>1298</v>
      </c>
      <c r="D651" s="222">
        <v>0</v>
      </c>
      <c r="E651" s="222">
        <v>0</v>
      </c>
      <c r="F651" s="221" t="str">
        <f t="shared" si="188"/>
        <v>-</v>
      </c>
    </row>
    <row r="652" ht="24" spans="1:6">
      <c r="A652" s="218">
        <v>11</v>
      </c>
      <c r="B652" s="96" t="s">
        <v>1300</v>
      </c>
      <c r="C652" s="219" t="s">
        <v>1301</v>
      </c>
      <c r="D652" s="220">
        <f t="shared" ref="D652:E652" si="189">+D649+D650-D651</f>
        <v>0</v>
      </c>
      <c r="E652" s="220">
        <f t="shared" si="189"/>
        <v>0</v>
      </c>
      <c r="F652" s="221" t="str">
        <f t="shared" si="188"/>
        <v>-</v>
      </c>
    </row>
    <row r="653" ht="24" spans="1:6">
      <c r="A653" s="218" t="s">
        <v>608</v>
      </c>
      <c r="B653" s="96" t="s">
        <v>1302</v>
      </c>
      <c r="C653" s="219" t="s">
        <v>1303</v>
      </c>
      <c r="D653" s="231">
        <v>0</v>
      </c>
      <c r="E653" s="231">
        <v>0</v>
      </c>
      <c r="F653" s="221" t="str">
        <f t="shared" si="188"/>
        <v>-</v>
      </c>
    </row>
    <row r="654" ht="24" spans="1:6">
      <c r="A654" s="218" t="s">
        <v>608</v>
      </c>
      <c r="B654" s="96" t="s">
        <v>1304</v>
      </c>
      <c r="C654" s="219" t="s">
        <v>1305</v>
      </c>
      <c r="D654" s="231">
        <v>22</v>
      </c>
      <c r="E654" s="231">
        <v>22</v>
      </c>
      <c r="F654" s="221">
        <f t="shared" si="188"/>
        <v>100</v>
      </c>
    </row>
    <row r="655" ht="12.75" customHeight="1" spans="1:6">
      <c r="A655" s="218" t="s">
        <v>608</v>
      </c>
      <c r="B655" s="96" t="s">
        <v>1306</v>
      </c>
      <c r="C655" s="219" t="s">
        <v>1307</v>
      </c>
      <c r="D655" s="231">
        <v>0</v>
      </c>
      <c r="E655" s="231">
        <v>0</v>
      </c>
      <c r="F655" s="221" t="str">
        <f t="shared" si="188"/>
        <v>-</v>
      </c>
    </row>
    <row r="656" ht="12.75" customHeight="1" spans="1:6">
      <c r="A656" s="218" t="s">
        <v>608</v>
      </c>
      <c r="B656" s="96" t="s">
        <v>1308</v>
      </c>
      <c r="C656" s="219" t="s">
        <v>1309</v>
      </c>
      <c r="D656" s="231">
        <v>22</v>
      </c>
      <c r="E656" s="231">
        <v>22</v>
      </c>
      <c r="F656" s="221">
        <f t="shared" si="188"/>
        <v>100</v>
      </c>
    </row>
    <row r="657" ht="24" spans="1:6">
      <c r="A657" s="218" t="s">
        <v>1310</v>
      </c>
      <c r="B657" s="96" t="s">
        <v>1311</v>
      </c>
      <c r="C657" s="219" t="s">
        <v>1312</v>
      </c>
      <c r="D657" s="222">
        <v>0</v>
      </c>
      <c r="E657" s="222">
        <v>0</v>
      </c>
      <c r="F657" s="221" t="str">
        <f t="shared" si="188"/>
        <v>-</v>
      </c>
    </row>
    <row r="658" ht="12.75" customHeight="1" spans="1:6">
      <c r="A658" s="218">
        <v>61315</v>
      </c>
      <c r="B658" s="96" t="s">
        <v>1313</v>
      </c>
      <c r="C658" s="219" t="s">
        <v>1314</v>
      </c>
      <c r="D658" s="222">
        <v>0</v>
      </c>
      <c r="E658" s="222">
        <v>0</v>
      </c>
      <c r="F658" s="221" t="str">
        <f t="shared" si="188"/>
        <v>-</v>
      </c>
    </row>
    <row r="659" ht="12.75" customHeight="1" spans="1:6">
      <c r="A659" s="218">
        <v>61451</v>
      </c>
      <c r="B659" s="96" t="s">
        <v>1315</v>
      </c>
      <c r="C659" s="219" t="s">
        <v>1316</v>
      </c>
      <c r="D659" s="222">
        <v>0</v>
      </c>
      <c r="E659" s="222">
        <v>0</v>
      </c>
      <c r="F659" s="221" t="str">
        <f t="shared" si="188"/>
        <v>-</v>
      </c>
    </row>
    <row r="660" ht="12.75" customHeight="1" spans="1:6">
      <c r="A660" s="218">
        <v>61453</v>
      </c>
      <c r="B660" s="96" t="s">
        <v>1317</v>
      </c>
      <c r="C660" s="219" t="s">
        <v>1318</v>
      </c>
      <c r="D660" s="222">
        <v>0</v>
      </c>
      <c r="E660" s="222">
        <v>0</v>
      </c>
      <c r="F660" s="221" t="str">
        <f t="shared" si="188"/>
        <v>-</v>
      </c>
    </row>
    <row r="661" ht="12.75" customHeight="1" spans="1:6">
      <c r="A661" s="218">
        <v>63311</v>
      </c>
      <c r="B661" s="96" t="s">
        <v>1319</v>
      </c>
      <c r="C661" s="219" t="s">
        <v>1320</v>
      </c>
      <c r="D661" s="222">
        <v>0</v>
      </c>
      <c r="E661" s="222">
        <v>0</v>
      </c>
      <c r="F661" s="221" t="str">
        <f t="shared" si="188"/>
        <v>-</v>
      </c>
    </row>
    <row r="662" ht="12.75" customHeight="1" spans="1:6">
      <c r="A662" s="218">
        <v>63312</v>
      </c>
      <c r="B662" s="96" t="s">
        <v>1321</v>
      </c>
      <c r="C662" s="219" t="s">
        <v>1322</v>
      </c>
      <c r="D662" s="222">
        <v>0</v>
      </c>
      <c r="E662" s="222">
        <v>0</v>
      </c>
      <c r="F662" s="221" t="str">
        <f t="shared" si="188"/>
        <v>-</v>
      </c>
    </row>
    <row r="663" ht="12.75" customHeight="1" spans="1:6">
      <c r="A663" s="218">
        <v>63313</v>
      </c>
      <c r="B663" s="96" t="s">
        <v>1323</v>
      </c>
      <c r="C663" s="219" t="s">
        <v>1324</v>
      </c>
      <c r="D663" s="222">
        <v>0</v>
      </c>
      <c r="E663" s="222">
        <v>0</v>
      </c>
      <c r="F663" s="221" t="str">
        <f t="shared" si="188"/>
        <v>-</v>
      </c>
    </row>
    <row r="664" ht="12.75" customHeight="1" spans="1:6">
      <c r="A664" s="218">
        <v>63314</v>
      </c>
      <c r="B664" s="96" t="s">
        <v>1325</v>
      </c>
      <c r="C664" s="219" t="s">
        <v>1326</v>
      </c>
      <c r="D664" s="222">
        <v>0</v>
      </c>
      <c r="E664" s="222">
        <v>0</v>
      </c>
      <c r="F664" s="221" t="str">
        <f t="shared" si="188"/>
        <v>-</v>
      </c>
    </row>
    <row r="665" ht="12.75" customHeight="1" spans="1:6">
      <c r="A665" s="218">
        <v>63321</v>
      </c>
      <c r="B665" s="96" t="s">
        <v>1327</v>
      </c>
      <c r="C665" s="219" t="s">
        <v>1328</v>
      </c>
      <c r="D665" s="222">
        <v>0</v>
      </c>
      <c r="E665" s="222">
        <v>0</v>
      </c>
      <c r="F665" s="221" t="str">
        <f t="shared" si="188"/>
        <v>-</v>
      </c>
    </row>
    <row r="666" ht="12.75" customHeight="1" spans="1:6">
      <c r="A666" s="218">
        <v>63322</v>
      </c>
      <c r="B666" s="96" t="s">
        <v>1329</v>
      </c>
      <c r="C666" s="219" t="s">
        <v>1330</v>
      </c>
      <c r="D666" s="222">
        <v>0</v>
      </c>
      <c r="E666" s="222">
        <v>0</v>
      </c>
      <c r="F666" s="221" t="str">
        <f t="shared" si="188"/>
        <v>-</v>
      </c>
    </row>
    <row r="667" ht="12.75" customHeight="1" spans="1:6">
      <c r="A667" s="218">
        <v>63323</v>
      </c>
      <c r="B667" s="96" t="s">
        <v>1331</v>
      </c>
      <c r="C667" s="219" t="s">
        <v>1332</v>
      </c>
      <c r="D667" s="222">
        <v>0</v>
      </c>
      <c r="E667" s="222">
        <v>0</v>
      </c>
      <c r="F667" s="221" t="str">
        <f t="shared" si="188"/>
        <v>-</v>
      </c>
    </row>
    <row r="668" ht="12.75" customHeight="1" spans="1:6">
      <c r="A668" s="218">
        <v>63324</v>
      </c>
      <c r="B668" s="96" t="s">
        <v>1333</v>
      </c>
      <c r="C668" s="219" t="s">
        <v>1334</v>
      </c>
      <c r="D668" s="222">
        <v>0</v>
      </c>
      <c r="E668" s="222">
        <v>0</v>
      </c>
      <c r="F668" s="221" t="str">
        <f t="shared" si="188"/>
        <v>-</v>
      </c>
    </row>
    <row r="669" ht="12.75" customHeight="1" spans="1:6">
      <c r="A669" s="218">
        <v>63414</v>
      </c>
      <c r="B669" s="96" t="s">
        <v>1335</v>
      </c>
      <c r="C669" s="219" t="s">
        <v>1336</v>
      </c>
      <c r="D669" s="222">
        <v>0</v>
      </c>
      <c r="E669" s="222">
        <v>0</v>
      </c>
      <c r="F669" s="221" t="str">
        <f t="shared" si="188"/>
        <v>-</v>
      </c>
    </row>
    <row r="670" ht="12.75" customHeight="1" spans="1:6">
      <c r="A670" s="218">
        <v>63415</v>
      </c>
      <c r="B670" s="96" t="s">
        <v>1337</v>
      </c>
      <c r="C670" s="219" t="s">
        <v>1338</v>
      </c>
      <c r="D670" s="222">
        <v>0</v>
      </c>
      <c r="E670" s="222">
        <v>0</v>
      </c>
      <c r="F670" s="221" t="str">
        <f t="shared" si="188"/>
        <v>-</v>
      </c>
    </row>
    <row r="671" ht="24" spans="1:6">
      <c r="A671" s="218">
        <v>63416</v>
      </c>
      <c r="B671" s="145" t="s">
        <v>1339</v>
      </c>
      <c r="C671" s="219" t="s">
        <v>1340</v>
      </c>
      <c r="D671" s="222">
        <v>0</v>
      </c>
      <c r="E671" s="222">
        <v>0</v>
      </c>
      <c r="F671" s="221" t="str">
        <f t="shared" si="188"/>
        <v>-</v>
      </c>
    </row>
    <row r="672" ht="12.75" customHeight="1" spans="1:6">
      <c r="A672" s="218">
        <v>63424</v>
      </c>
      <c r="B672" s="96" t="s">
        <v>1341</v>
      </c>
      <c r="C672" s="219" t="s">
        <v>1342</v>
      </c>
      <c r="D672" s="222">
        <v>0</v>
      </c>
      <c r="E672" s="222">
        <v>0</v>
      </c>
      <c r="F672" s="221" t="str">
        <f t="shared" si="188"/>
        <v>-</v>
      </c>
    </row>
    <row r="673" ht="12.75" customHeight="1" spans="1:6">
      <c r="A673" s="218">
        <v>63425</v>
      </c>
      <c r="B673" s="96" t="s">
        <v>1343</v>
      </c>
      <c r="C673" s="219" t="s">
        <v>1344</v>
      </c>
      <c r="D673" s="222">
        <v>0</v>
      </c>
      <c r="E673" s="222">
        <v>0</v>
      </c>
      <c r="F673" s="221" t="str">
        <f t="shared" si="188"/>
        <v>-</v>
      </c>
    </row>
    <row r="674" ht="24" spans="1:6">
      <c r="A674" s="218">
        <v>63426</v>
      </c>
      <c r="B674" s="145" t="s">
        <v>1345</v>
      </c>
      <c r="C674" s="219" t="s">
        <v>1346</v>
      </c>
      <c r="D674" s="222">
        <v>0</v>
      </c>
      <c r="E674" s="222">
        <v>0</v>
      </c>
      <c r="F674" s="221" t="str">
        <f t="shared" si="188"/>
        <v>-</v>
      </c>
    </row>
    <row r="675" ht="24" spans="1:6">
      <c r="A675" s="218">
        <v>63612</v>
      </c>
      <c r="B675" s="145" t="s">
        <v>1347</v>
      </c>
      <c r="C675" s="219" t="s">
        <v>1348</v>
      </c>
      <c r="D675" s="222">
        <v>0</v>
      </c>
      <c r="E675" s="222">
        <v>0</v>
      </c>
      <c r="F675" s="221" t="str">
        <f t="shared" si="188"/>
        <v>-</v>
      </c>
    </row>
    <row r="676" ht="24" spans="1:6">
      <c r="A676" s="218">
        <v>63613</v>
      </c>
      <c r="B676" s="145" t="s">
        <v>1349</v>
      </c>
      <c r="C676" s="219" t="s">
        <v>1350</v>
      </c>
      <c r="D676" s="222">
        <v>0</v>
      </c>
      <c r="E676" s="222">
        <v>0</v>
      </c>
      <c r="F676" s="221" t="str">
        <f t="shared" si="188"/>
        <v>-</v>
      </c>
    </row>
    <row r="677" ht="24" spans="1:6">
      <c r="A677" s="218">
        <v>63622</v>
      </c>
      <c r="B677" s="145" t="s">
        <v>1351</v>
      </c>
      <c r="C677" s="219" t="s">
        <v>1352</v>
      </c>
      <c r="D677" s="222">
        <v>0</v>
      </c>
      <c r="E677" s="222">
        <v>0</v>
      </c>
      <c r="F677" s="221" t="str">
        <f t="shared" si="188"/>
        <v>-</v>
      </c>
    </row>
    <row r="678" ht="24" spans="1:6">
      <c r="A678" s="218">
        <v>63623</v>
      </c>
      <c r="B678" s="145" t="s">
        <v>1353</v>
      </c>
      <c r="C678" s="219" t="s">
        <v>1354</v>
      </c>
      <c r="D678" s="222">
        <v>0</v>
      </c>
      <c r="E678" s="222">
        <v>0</v>
      </c>
      <c r="F678" s="221" t="str">
        <f t="shared" si="188"/>
        <v>-</v>
      </c>
    </row>
    <row r="679" ht="12.75" customHeight="1" spans="1:6">
      <c r="A679" s="218">
        <v>63711</v>
      </c>
      <c r="B679" s="145" t="s">
        <v>1355</v>
      </c>
      <c r="C679" s="219">
        <v>63711</v>
      </c>
      <c r="D679" s="222">
        <v>0</v>
      </c>
      <c r="E679" s="222">
        <v>0</v>
      </c>
      <c r="F679" s="221" t="str">
        <f t="shared" si="188"/>
        <v>-</v>
      </c>
    </row>
    <row r="680" ht="12.75" customHeight="1" spans="1:6">
      <c r="A680" s="218">
        <v>63712</v>
      </c>
      <c r="B680" s="145" t="s">
        <v>1356</v>
      </c>
      <c r="C680" s="219">
        <v>63712</v>
      </c>
      <c r="D680" s="222">
        <v>0</v>
      </c>
      <c r="E680" s="222"/>
      <c r="F680" s="221" t="str">
        <f t="shared" si="188"/>
        <v>-</v>
      </c>
    </row>
    <row r="681" ht="12.75" customHeight="1" spans="1:6">
      <c r="A681" s="218">
        <v>63713</v>
      </c>
      <c r="B681" s="145" t="s">
        <v>1357</v>
      </c>
      <c r="C681" s="219">
        <v>63713</v>
      </c>
      <c r="D681" s="222">
        <v>0</v>
      </c>
      <c r="E681" s="222">
        <v>0</v>
      </c>
      <c r="F681" s="221" t="str">
        <f t="shared" si="188"/>
        <v>-</v>
      </c>
    </row>
    <row r="682" ht="12.75" customHeight="1" spans="1:6">
      <c r="A682" s="218">
        <v>63714</v>
      </c>
      <c r="B682" s="145" t="s">
        <v>1358</v>
      </c>
      <c r="C682" s="219">
        <v>63714</v>
      </c>
      <c r="D682" s="222">
        <v>0</v>
      </c>
      <c r="E682" s="222">
        <v>0</v>
      </c>
      <c r="F682" s="221" t="str">
        <f t="shared" si="188"/>
        <v>-</v>
      </c>
    </row>
    <row r="683" ht="12.75" customHeight="1" spans="1:6">
      <c r="A683" s="218">
        <v>63715</v>
      </c>
      <c r="B683" s="145" t="s">
        <v>1359</v>
      </c>
      <c r="C683" s="219">
        <v>63715</v>
      </c>
      <c r="D683" s="222">
        <v>0</v>
      </c>
      <c r="E683" s="222">
        <v>0</v>
      </c>
      <c r="F683" s="221" t="str">
        <f t="shared" si="188"/>
        <v>-</v>
      </c>
    </row>
    <row r="684" ht="24" spans="1:6">
      <c r="A684" s="218">
        <v>63716</v>
      </c>
      <c r="B684" s="145" t="s">
        <v>1360</v>
      </c>
      <c r="C684" s="219">
        <v>63716</v>
      </c>
      <c r="D684" s="222">
        <v>0</v>
      </c>
      <c r="E684" s="222">
        <v>0</v>
      </c>
      <c r="F684" s="221" t="str">
        <f t="shared" si="188"/>
        <v>-</v>
      </c>
    </row>
    <row r="685" ht="24" spans="1:6">
      <c r="A685" s="218">
        <v>63717</v>
      </c>
      <c r="B685" s="145" t="s">
        <v>1361</v>
      </c>
      <c r="C685" s="219">
        <v>63717</v>
      </c>
      <c r="D685" s="222">
        <v>0</v>
      </c>
      <c r="E685" s="222">
        <v>0</v>
      </c>
      <c r="F685" s="221" t="str">
        <f t="shared" si="188"/>
        <v>-</v>
      </c>
    </row>
    <row r="686" ht="24" spans="1:6">
      <c r="A686" s="218">
        <v>63721</v>
      </c>
      <c r="B686" s="145" t="s">
        <v>1362</v>
      </c>
      <c r="C686" s="219">
        <v>63721</v>
      </c>
      <c r="D686" s="222">
        <v>0</v>
      </c>
      <c r="E686" s="222">
        <v>0</v>
      </c>
      <c r="F686" s="221" t="str">
        <f t="shared" si="188"/>
        <v>-</v>
      </c>
    </row>
    <row r="687" ht="24" spans="1:6">
      <c r="A687" s="218">
        <v>63722</v>
      </c>
      <c r="B687" s="145" t="s">
        <v>1363</v>
      </c>
      <c r="C687" s="219">
        <v>63722</v>
      </c>
      <c r="D687" s="222">
        <v>0</v>
      </c>
      <c r="E687" s="222">
        <v>0</v>
      </c>
      <c r="F687" s="221" t="str">
        <f t="shared" si="188"/>
        <v>-</v>
      </c>
    </row>
    <row r="688" ht="12.75" customHeight="1" spans="1:6">
      <c r="A688" s="218">
        <v>63723</v>
      </c>
      <c r="B688" s="145" t="s">
        <v>1364</v>
      </c>
      <c r="C688" s="219">
        <v>63723</v>
      </c>
      <c r="D688" s="222">
        <v>0</v>
      </c>
      <c r="E688" s="222">
        <v>0</v>
      </c>
      <c r="F688" s="221" t="str">
        <f t="shared" si="188"/>
        <v>-</v>
      </c>
    </row>
    <row r="689" ht="12.75" customHeight="1" spans="1:6">
      <c r="A689" s="218">
        <v>63724</v>
      </c>
      <c r="B689" s="145" t="s">
        <v>1365</v>
      </c>
      <c r="C689" s="219">
        <v>63724</v>
      </c>
      <c r="D689" s="222">
        <v>0</v>
      </c>
      <c r="E689" s="222">
        <v>0</v>
      </c>
      <c r="F689" s="221" t="str">
        <f t="shared" si="188"/>
        <v>-</v>
      </c>
    </row>
    <row r="690" ht="12.75" customHeight="1" spans="1:6">
      <c r="A690" s="218">
        <v>63725</v>
      </c>
      <c r="B690" s="145" t="s">
        <v>1366</v>
      </c>
      <c r="C690" s="219">
        <v>63725</v>
      </c>
      <c r="D690" s="222">
        <v>0</v>
      </c>
      <c r="E690" s="222">
        <v>0</v>
      </c>
      <c r="F690" s="221" t="str">
        <f t="shared" si="188"/>
        <v>-</v>
      </c>
    </row>
    <row r="691" ht="12.75" customHeight="1" spans="1:6">
      <c r="A691" s="218">
        <v>63726</v>
      </c>
      <c r="B691" s="145" t="s">
        <v>1367</v>
      </c>
      <c r="C691" s="219">
        <v>63726</v>
      </c>
      <c r="D691" s="222">
        <v>0</v>
      </c>
      <c r="E691" s="222">
        <v>0</v>
      </c>
      <c r="F691" s="221" t="str">
        <f t="shared" si="188"/>
        <v>-</v>
      </c>
    </row>
    <row r="692" ht="24" spans="1:6">
      <c r="A692" s="218">
        <v>63727</v>
      </c>
      <c r="B692" s="145" t="s">
        <v>1368</v>
      </c>
      <c r="C692" s="219">
        <v>63727</v>
      </c>
      <c r="D692" s="222">
        <v>0</v>
      </c>
      <c r="E692" s="222">
        <v>0</v>
      </c>
      <c r="F692" s="221" t="str">
        <f t="shared" si="188"/>
        <v>-</v>
      </c>
    </row>
    <row r="693" ht="24" spans="1:6">
      <c r="A693" s="218">
        <v>63728</v>
      </c>
      <c r="B693" s="145" t="s">
        <v>1369</v>
      </c>
      <c r="C693" s="219">
        <v>63728</v>
      </c>
      <c r="D693" s="222">
        <v>0</v>
      </c>
      <c r="E693" s="222">
        <v>0</v>
      </c>
      <c r="F693" s="221" t="str">
        <f t="shared" si="188"/>
        <v>-</v>
      </c>
    </row>
    <row r="694" ht="12.75" customHeight="1" spans="1:6">
      <c r="A694" s="218">
        <v>63811</v>
      </c>
      <c r="B694" s="145" t="s">
        <v>1370</v>
      </c>
      <c r="C694" s="219" t="s">
        <v>1371</v>
      </c>
      <c r="D694" s="222">
        <v>0</v>
      </c>
      <c r="E694" s="222">
        <v>0</v>
      </c>
      <c r="F694" s="221" t="str">
        <f t="shared" si="188"/>
        <v>-</v>
      </c>
    </row>
    <row r="695" ht="12.75" customHeight="1" spans="1:6">
      <c r="A695" s="218">
        <v>63812</v>
      </c>
      <c r="B695" s="145" t="s">
        <v>1372</v>
      </c>
      <c r="C695" s="219" t="s">
        <v>1373</v>
      </c>
      <c r="D695" s="222">
        <v>0</v>
      </c>
      <c r="E695" s="222">
        <v>0</v>
      </c>
      <c r="F695" s="221" t="str">
        <f t="shared" si="188"/>
        <v>-</v>
      </c>
    </row>
    <row r="696" ht="24" spans="1:6">
      <c r="A696" s="218" t="s">
        <v>1374</v>
      </c>
      <c r="B696" s="145" t="s">
        <v>1375</v>
      </c>
      <c r="C696" s="219" t="s">
        <v>1374</v>
      </c>
      <c r="D696" s="222">
        <v>0</v>
      </c>
      <c r="E696" s="222">
        <v>0</v>
      </c>
      <c r="F696" s="221" t="str">
        <f t="shared" si="188"/>
        <v>-</v>
      </c>
    </row>
    <row r="697" ht="24" spans="1:6">
      <c r="A697" s="218" t="s">
        <v>1376</v>
      </c>
      <c r="B697" s="145" t="s">
        <v>1377</v>
      </c>
      <c r="C697" s="219" t="s">
        <v>1376</v>
      </c>
      <c r="D697" s="222">
        <v>0</v>
      </c>
      <c r="E697" s="222">
        <v>0</v>
      </c>
      <c r="F697" s="221" t="str">
        <f t="shared" si="188"/>
        <v>-</v>
      </c>
    </row>
    <row r="698" ht="12.75" customHeight="1" spans="1:6">
      <c r="A698" s="218">
        <v>63821</v>
      </c>
      <c r="B698" s="145" t="s">
        <v>1378</v>
      </c>
      <c r="C698" s="219" t="s">
        <v>1379</v>
      </c>
      <c r="D698" s="222">
        <v>0</v>
      </c>
      <c r="E698" s="222">
        <v>0</v>
      </c>
      <c r="F698" s="221" t="str">
        <f t="shared" si="188"/>
        <v>-</v>
      </c>
    </row>
    <row r="699" ht="12.75" customHeight="1" spans="1:6">
      <c r="A699" s="218">
        <v>63822</v>
      </c>
      <c r="B699" s="145" t="s">
        <v>1380</v>
      </c>
      <c r="C699" s="219" t="s">
        <v>1381</v>
      </c>
      <c r="D699" s="222">
        <v>0</v>
      </c>
      <c r="E699" s="222">
        <v>0</v>
      </c>
      <c r="F699" s="221" t="str">
        <f t="shared" si="188"/>
        <v>-</v>
      </c>
    </row>
    <row r="700" ht="24" spans="1:6">
      <c r="A700" s="218" t="s">
        <v>1382</v>
      </c>
      <c r="B700" s="145" t="s">
        <v>1383</v>
      </c>
      <c r="C700" s="219" t="s">
        <v>1382</v>
      </c>
      <c r="D700" s="222">
        <v>0</v>
      </c>
      <c r="E700" s="222">
        <v>0</v>
      </c>
      <c r="F700" s="221" t="str">
        <f t="shared" si="188"/>
        <v>-</v>
      </c>
    </row>
    <row r="701" ht="24" spans="1:6">
      <c r="A701" s="218" t="s">
        <v>1384</v>
      </c>
      <c r="B701" s="145" t="s">
        <v>1385</v>
      </c>
      <c r="C701" s="219" t="s">
        <v>1384</v>
      </c>
      <c r="D701" s="222">
        <v>0</v>
      </c>
      <c r="E701" s="222">
        <v>0</v>
      </c>
      <c r="F701" s="221" t="str">
        <f t="shared" si="188"/>
        <v>-</v>
      </c>
    </row>
    <row r="702" ht="12.75" customHeight="1" spans="1:6">
      <c r="A702" s="218">
        <v>64191</v>
      </c>
      <c r="B702" s="96" t="s">
        <v>1386</v>
      </c>
      <c r="C702" s="219" t="s">
        <v>1387</v>
      </c>
      <c r="D702" s="222">
        <v>0</v>
      </c>
      <c r="E702" s="222"/>
      <c r="F702" s="221" t="str">
        <f t="shared" si="188"/>
        <v>-</v>
      </c>
    </row>
    <row r="703" ht="12.75" customHeight="1" spans="1:6">
      <c r="A703" s="218">
        <v>64371</v>
      </c>
      <c r="B703" s="96" t="s">
        <v>1388</v>
      </c>
      <c r="C703" s="219" t="s">
        <v>1389</v>
      </c>
      <c r="D703" s="222">
        <v>0</v>
      </c>
      <c r="E703" s="222">
        <v>0</v>
      </c>
      <c r="F703" s="221" t="str">
        <f t="shared" si="188"/>
        <v>-</v>
      </c>
    </row>
    <row r="704" ht="12.75" customHeight="1" spans="1:6">
      <c r="A704" s="218">
        <v>64372</v>
      </c>
      <c r="B704" s="96" t="s">
        <v>1390</v>
      </c>
      <c r="C704" s="219" t="s">
        <v>1391</v>
      </c>
      <c r="D704" s="222">
        <v>0</v>
      </c>
      <c r="E704" s="222">
        <v>0</v>
      </c>
      <c r="F704" s="221" t="str">
        <f t="shared" si="188"/>
        <v>-</v>
      </c>
    </row>
    <row r="705" ht="12.75" customHeight="1" spans="1:6">
      <c r="A705" s="218">
        <v>64373</v>
      </c>
      <c r="B705" s="96" t="s">
        <v>1392</v>
      </c>
      <c r="C705" s="219" t="s">
        <v>1393</v>
      </c>
      <c r="D705" s="222">
        <v>0</v>
      </c>
      <c r="E705" s="222">
        <v>0</v>
      </c>
      <c r="F705" s="221" t="str">
        <f t="shared" si="188"/>
        <v>-</v>
      </c>
    </row>
    <row r="706" ht="12.75" customHeight="1" spans="1:6">
      <c r="A706" s="218">
        <v>64374</v>
      </c>
      <c r="B706" s="96" t="s">
        <v>1394</v>
      </c>
      <c r="C706" s="219" t="s">
        <v>1395</v>
      </c>
      <c r="D706" s="222">
        <v>0</v>
      </c>
      <c r="E706" s="222">
        <v>0</v>
      </c>
      <c r="F706" s="221" t="str">
        <f t="shared" si="188"/>
        <v>-</v>
      </c>
    </row>
    <row r="707" ht="12.75" customHeight="1" spans="1:6">
      <c r="A707" s="218">
        <v>64375</v>
      </c>
      <c r="B707" s="96" t="s">
        <v>1396</v>
      </c>
      <c r="C707" s="219" t="s">
        <v>1397</v>
      </c>
      <c r="D707" s="222">
        <v>0</v>
      </c>
      <c r="E707" s="222">
        <v>0</v>
      </c>
      <c r="F707" s="221" t="str">
        <f t="shared" si="188"/>
        <v>-</v>
      </c>
    </row>
    <row r="708" ht="24" spans="1:6">
      <c r="A708" s="218">
        <v>64376</v>
      </c>
      <c r="B708" s="145" t="s">
        <v>1398</v>
      </c>
      <c r="C708" s="219" t="s">
        <v>1399</v>
      </c>
      <c r="D708" s="222">
        <v>0</v>
      </c>
      <c r="E708" s="222">
        <v>0</v>
      </c>
      <c r="F708" s="221" t="str">
        <f t="shared" si="188"/>
        <v>-</v>
      </c>
    </row>
    <row r="709" ht="24" spans="1:6">
      <c r="A709" s="218">
        <v>64377</v>
      </c>
      <c r="B709" s="96" t="s">
        <v>1400</v>
      </c>
      <c r="C709" s="219" t="s">
        <v>1401</v>
      </c>
      <c r="D709" s="222">
        <v>0</v>
      </c>
      <c r="E709" s="222">
        <v>0</v>
      </c>
      <c r="F709" s="221" t="str">
        <f t="shared" si="188"/>
        <v>-</v>
      </c>
    </row>
    <row r="710" ht="12.75" customHeight="1" spans="1:6">
      <c r="A710" s="218">
        <v>65264</v>
      </c>
      <c r="B710" s="96" t="s">
        <v>1402</v>
      </c>
      <c r="C710" s="219" t="s">
        <v>1403</v>
      </c>
      <c r="D710" s="222">
        <v>0</v>
      </c>
      <c r="E710" s="222">
        <v>0</v>
      </c>
      <c r="F710" s="221" t="str">
        <f t="shared" si="188"/>
        <v>-</v>
      </c>
    </row>
    <row r="711" ht="12.75" customHeight="1" spans="1:6">
      <c r="A711" s="218">
        <v>65265</v>
      </c>
      <c r="B711" s="96" t="s">
        <v>1404</v>
      </c>
      <c r="C711" s="219" t="s">
        <v>1405</v>
      </c>
      <c r="D711" s="222">
        <v>0</v>
      </c>
      <c r="E711" s="222">
        <v>0</v>
      </c>
      <c r="F711" s="221" t="str">
        <f t="shared" si="188"/>
        <v>-</v>
      </c>
    </row>
    <row r="712" ht="12.75" customHeight="1" spans="1:6">
      <c r="A712" s="218" t="s">
        <v>1406</v>
      </c>
      <c r="B712" s="96" t="s">
        <v>1407</v>
      </c>
      <c r="C712" s="219" t="s">
        <v>1406</v>
      </c>
      <c r="D712" s="222">
        <v>0</v>
      </c>
      <c r="E712" s="222">
        <v>0</v>
      </c>
      <c r="F712" s="221" t="str">
        <f t="shared" si="188"/>
        <v>-</v>
      </c>
    </row>
    <row r="713" ht="24" spans="1:6">
      <c r="A713" s="218">
        <v>66341</v>
      </c>
      <c r="B713" s="96" t="s">
        <v>1408</v>
      </c>
      <c r="C713" s="219">
        <v>66341</v>
      </c>
      <c r="D713" s="222">
        <v>0</v>
      </c>
      <c r="E713" s="222">
        <v>0</v>
      </c>
      <c r="F713" s="221" t="str">
        <f t="shared" si="188"/>
        <v>-</v>
      </c>
    </row>
    <row r="714" ht="24" spans="1:6">
      <c r="A714" s="218">
        <v>66342</v>
      </c>
      <c r="B714" s="96" t="s">
        <v>1409</v>
      </c>
      <c r="C714" s="219">
        <v>66342</v>
      </c>
      <c r="D714" s="222">
        <v>0</v>
      </c>
      <c r="E714" s="222">
        <v>0</v>
      </c>
      <c r="F714" s="221" t="str">
        <f t="shared" si="188"/>
        <v>-</v>
      </c>
    </row>
    <row r="715" ht="24" spans="1:6">
      <c r="A715" s="218">
        <v>66343</v>
      </c>
      <c r="B715" s="96" t="s">
        <v>1410</v>
      </c>
      <c r="C715" s="219">
        <v>66343</v>
      </c>
      <c r="D715" s="222">
        <v>0</v>
      </c>
      <c r="E715" s="222">
        <v>0</v>
      </c>
      <c r="F715" s="221" t="str">
        <f t="shared" si="188"/>
        <v>-</v>
      </c>
    </row>
    <row r="716" ht="12.75" customHeight="1" spans="1:6">
      <c r="A716" s="218">
        <v>31214</v>
      </c>
      <c r="B716" s="96" t="s">
        <v>1411</v>
      </c>
      <c r="C716" s="219" t="s">
        <v>1412</v>
      </c>
      <c r="D716" s="222">
        <v>0</v>
      </c>
      <c r="E716" s="222">
        <v>0</v>
      </c>
      <c r="F716" s="221" t="str">
        <f t="shared" si="188"/>
        <v>-</v>
      </c>
    </row>
    <row r="717" ht="12.75" customHeight="1" spans="1:6">
      <c r="A717" s="218">
        <v>31215</v>
      </c>
      <c r="B717" s="96" t="s">
        <v>1413</v>
      </c>
      <c r="C717" s="219" t="s">
        <v>1414</v>
      </c>
      <c r="D717" s="222">
        <v>0</v>
      </c>
      <c r="E717" s="222">
        <v>0</v>
      </c>
      <c r="F717" s="221" t="str">
        <f t="shared" si="188"/>
        <v>-</v>
      </c>
    </row>
    <row r="718" ht="12.75" customHeight="1" spans="1:6">
      <c r="A718" s="218">
        <v>32121</v>
      </c>
      <c r="B718" s="96" t="s">
        <v>1415</v>
      </c>
      <c r="C718" s="219" t="s">
        <v>1416</v>
      </c>
      <c r="D718" s="222">
        <v>9583.63</v>
      </c>
      <c r="E718" s="222">
        <v>11823.66</v>
      </c>
      <c r="F718" s="221">
        <f t="shared" si="188"/>
        <v>123.373502524618</v>
      </c>
    </row>
    <row r="719" ht="12.75" customHeight="1" spans="1:6">
      <c r="A719" s="218" t="s">
        <v>1417</v>
      </c>
      <c r="B719" s="96" t="s">
        <v>1418</v>
      </c>
      <c r="C719" s="219" t="s">
        <v>1417</v>
      </c>
      <c r="D719" s="222">
        <v>0</v>
      </c>
      <c r="E719" s="222">
        <v>0</v>
      </c>
      <c r="F719" s="221" t="str">
        <f t="shared" si="188"/>
        <v>-</v>
      </c>
    </row>
    <row r="720" ht="12.75" customHeight="1" spans="1:6">
      <c r="A720" s="218" t="s">
        <v>1419</v>
      </c>
      <c r="B720" s="96" t="s">
        <v>1420</v>
      </c>
      <c r="C720" s="219" t="s">
        <v>1419</v>
      </c>
      <c r="D720" s="222">
        <v>0</v>
      </c>
      <c r="E720" s="222">
        <v>0</v>
      </c>
      <c r="F720" s="221" t="str">
        <f t="shared" si="188"/>
        <v>-</v>
      </c>
    </row>
    <row r="721" ht="12.75" customHeight="1" spans="1:6">
      <c r="A721" s="218" t="s">
        <v>1421</v>
      </c>
      <c r="B721" s="96" t="s">
        <v>1422</v>
      </c>
      <c r="C721" s="219" t="s">
        <v>1421</v>
      </c>
      <c r="D721" s="222">
        <v>0</v>
      </c>
      <c r="E721" s="222">
        <v>0</v>
      </c>
      <c r="F721" s="221" t="str">
        <f t="shared" si="188"/>
        <v>-</v>
      </c>
    </row>
    <row r="722" ht="12.75" customHeight="1" spans="1:6">
      <c r="A722" s="218" t="s">
        <v>1423</v>
      </c>
      <c r="B722" s="96" t="s">
        <v>1424</v>
      </c>
      <c r="C722" s="219" t="s">
        <v>1423</v>
      </c>
      <c r="D722" s="222">
        <v>0</v>
      </c>
      <c r="E722" s="222">
        <v>0</v>
      </c>
      <c r="F722" s="221" t="str">
        <f t="shared" si="188"/>
        <v>-</v>
      </c>
    </row>
    <row r="723" ht="12.75" customHeight="1" spans="1:6">
      <c r="A723" s="218" t="s">
        <v>1425</v>
      </c>
      <c r="B723" s="96" t="s">
        <v>1426</v>
      </c>
      <c r="C723" s="219" t="s">
        <v>1425</v>
      </c>
      <c r="D723" s="222">
        <v>0</v>
      </c>
      <c r="E723" s="222">
        <v>0</v>
      </c>
      <c r="F723" s="221" t="str">
        <f t="shared" si="188"/>
        <v>-</v>
      </c>
    </row>
    <row r="724" ht="12.75" customHeight="1" spans="1:6">
      <c r="A724" s="218" t="s">
        <v>1427</v>
      </c>
      <c r="B724" s="96" t="s">
        <v>1428</v>
      </c>
      <c r="C724" s="219" t="s">
        <v>1427</v>
      </c>
      <c r="D724" s="222">
        <v>0</v>
      </c>
      <c r="E724" s="222">
        <v>0</v>
      </c>
      <c r="F724" s="221" t="str">
        <f t="shared" si="188"/>
        <v>-</v>
      </c>
    </row>
    <row r="725" ht="12.75" customHeight="1" spans="1:6">
      <c r="A725" s="218">
        <v>32911</v>
      </c>
      <c r="B725" s="96" t="s">
        <v>1429</v>
      </c>
      <c r="C725" s="219" t="s">
        <v>1430</v>
      </c>
      <c r="D725" s="222">
        <v>0</v>
      </c>
      <c r="E725" s="222">
        <v>0</v>
      </c>
      <c r="F725" s="221" t="str">
        <f t="shared" ref="F725:F979" si="190">IF(D725&lt;&gt;0,IF(E725/D725&gt;=100,"&gt;&gt;100",E725/D725*100),"-")</f>
        <v>-</v>
      </c>
    </row>
    <row r="726" ht="12.75" customHeight="1" spans="1:6">
      <c r="A726" s="218" t="s">
        <v>1431</v>
      </c>
      <c r="B726" s="96" t="s">
        <v>1432</v>
      </c>
      <c r="C726" s="219" t="s">
        <v>1431</v>
      </c>
      <c r="D726" s="222">
        <v>0</v>
      </c>
      <c r="E726" s="222">
        <v>0</v>
      </c>
      <c r="F726" s="221" t="str">
        <f t="shared" si="190"/>
        <v>-</v>
      </c>
    </row>
    <row r="727" ht="12.75" customHeight="1" spans="1:6">
      <c r="A727" s="218">
        <v>34111</v>
      </c>
      <c r="B727" s="96" t="s">
        <v>1433</v>
      </c>
      <c r="C727" s="219" t="s">
        <v>1434</v>
      </c>
      <c r="D727" s="222">
        <v>0</v>
      </c>
      <c r="E727" s="222">
        <v>0</v>
      </c>
      <c r="F727" s="221" t="str">
        <f t="shared" si="190"/>
        <v>-</v>
      </c>
    </row>
    <row r="728" ht="12.75" customHeight="1" spans="1:6">
      <c r="A728" s="218">
        <v>34112</v>
      </c>
      <c r="B728" s="96" t="s">
        <v>1435</v>
      </c>
      <c r="C728" s="219" t="s">
        <v>1436</v>
      </c>
      <c r="D728" s="222">
        <v>0</v>
      </c>
      <c r="E728" s="222">
        <v>0</v>
      </c>
      <c r="F728" s="221" t="str">
        <f t="shared" si="190"/>
        <v>-</v>
      </c>
    </row>
    <row r="729" ht="12.75" customHeight="1" spans="1:6">
      <c r="A729" s="218">
        <v>34121</v>
      </c>
      <c r="B729" s="96" t="s">
        <v>1437</v>
      </c>
      <c r="C729" s="219" t="s">
        <v>1438</v>
      </c>
      <c r="D729" s="222">
        <v>0</v>
      </c>
      <c r="E729" s="222">
        <v>0</v>
      </c>
      <c r="F729" s="221" t="str">
        <f t="shared" si="190"/>
        <v>-</v>
      </c>
    </row>
    <row r="730" ht="12.75" customHeight="1" spans="1:6">
      <c r="A730" s="218">
        <v>34122</v>
      </c>
      <c r="B730" s="96" t="s">
        <v>1439</v>
      </c>
      <c r="C730" s="219" t="s">
        <v>1440</v>
      </c>
      <c r="D730" s="222">
        <v>0</v>
      </c>
      <c r="E730" s="222">
        <v>0</v>
      </c>
      <c r="F730" s="221" t="str">
        <f t="shared" si="190"/>
        <v>-</v>
      </c>
    </row>
    <row r="731" ht="12.75" customHeight="1" spans="1:6">
      <c r="A731" s="218">
        <v>34131</v>
      </c>
      <c r="B731" s="96" t="s">
        <v>1441</v>
      </c>
      <c r="C731" s="219" t="s">
        <v>1442</v>
      </c>
      <c r="D731" s="222">
        <v>0</v>
      </c>
      <c r="E731" s="222">
        <v>0</v>
      </c>
      <c r="F731" s="221" t="str">
        <f t="shared" si="190"/>
        <v>-</v>
      </c>
    </row>
    <row r="732" ht="12.75" customHeight="1" spans="1:6">
      <c r="A732" s="218">
        <v>34132</v>
      </c>
      <c r="B732" s="96" t="s">
        <v>1443</v>
      </c>
      <c r="C732" s="219" t="s">
        <v>1444</v>
      </c>
      <c r="D732" s="222">
        <v>0</v>
      </c>
      <c r="E732" s="222">
        <v>0</v>
      </c>
      <c r="F732" s="221" t="str">
        <f t="shared" si="190"/>
        <v>-</v>
      </c>
    </row>
    <row r="733" ht="12.75" customHeight="1" spans="1:6">
      <c r="A733" s="218">
        <v>34191</v>
      </c>
      <c r="B733" s="96" t="s">
        <v>1445</v>
      </c>
      <c r="C733" s="219" t="s">
        <v>1446</v>
      </c>
      <c r="D733" s="222">
        <v>0</v>
      </c>
      <c r="E733" s="222">
        <v>0</v>
      </c>
      <c r="F733" s="221" t="str">
        <f t="shared" si="190"/>
        <v>-</v>
      </c>
    </row>
    <row r="734" ht="12.75" customHeight="1" spans="1:6">
      <c r="A734" s="218">
        <v>34192</v>
      </c>
      <c r="B734" s="96" t="s">
        <v>1447</v>
      </c>
      <c r="C734" s="219" t="s">
        <v>1448</v>
      </c>
      <c r="D734" s="222">
        <v>0</v>
      </c>
      <c r="E734" s="222">
        <v>0</v>
      </c>
      <c r="F734" s="221" t="str">
        <f t="shared" si="190"/>
        <v>-</v>
      </c>
    </row>
    <row r="735" ht="12.75" customHeight="1" spans="1:6">
      <c r="A735" s="218">
        <v>34213</v>
      </c>
      <c r="B735" s="96" t="s">
        <v>1449</v>
      </c>
      <c r="C735" s="219" t="s">
        <v>1450</v>
      </c>
      <c r="D735" s="222">
        <v>0</v>
      </c>
      <c r="E735" s="222">
        <v>0</v>
      </c>
      <c r="F735" s="221" t="str">
        <f t="shared" si="190"/>
        <v>-</v>
      </c>
    </row>
    <row r="736" ht="12.75" customHeight="1" spans="1:6">
      <c r="A736" s="218">
        <v>34214</v>
      </c>
      <c r="B736" s="96" t="s">
        <v>1451</v>
      </c>
      <c r="C736" s="219" t="s">
        <v>1452</v>
      </c>
      <c r="D736" s="222">
        <v>0</v>
      </c>
      <c r="E736" s="222">
        <v>0</v>
      </c>
      <c r="F736" s="221" t="str">
        <f t="shared" si="190"/>
        <v>-</v>
      </c>
    </row>
    <row r="737" ht="12.75" customHeight="1" spans="1:6">
      <c r="A737" s="218">
        <v>34215</v>
      </c>
      <c r="B737" s="96" t="s">
        <v>1453</v>
      </c>
      <c r="C737" s="219" t="s">
        <v>1454</v>
      </c>
      <c r="D737" s="222">
        <v>0</v>
      </c>
      <c r="E737" s="222">
        <v>0</v>
      </c>
      <c r="F737" s="221" t="str">
        <f t="shared" si="190"/>
        <v>-</v>
      </c>
    </row>
    <row r="738" ht="12.75" customHeight="1" spans="1:6">
      <c r="A738" s="218">
        <v>34216</v>
      </c>
      <c r="B738" s="96" t="s">
        <v>1455</v>
      </c>
      <c r="C738" s="219" t="s">
        <v>1456</v>
      </c>
      <c r="D738" s="222">
        <v>0</v>
      </c>
      <c r="E738" s="222">
        <v>0</v>
      </c>
      <c r="F738" s="221" t="str">
        <f t="shared" si="190"/>
        <v>-</v>
      </c>
    </row>
    <row r="739" ht="12.75" customHeight="1" spans="1:6">
      <c r="A739" s="218">
        <v>34222</v>
      </c>
      <c r="B739" s="96" t="s">
        <v>1457</v>
      </c>
      <c r="C739" s="219" t="s">
        <v>1458</v>
      </c>
      <c r="D739" s="222">
        <v>0</v>
      </c>
      <c r="E739" s="222">
        <v>0</v>
      </c>
      <c r="F739" s="221" t="str">
        <f t="shared" si="190"/>
        <v>-</v>
      </c>
    </row>
    <row r="740" ht="12.75" customHeight="1" spans="1:6">
      <c r="A740" s="218">
        <v>34223</v>
      </c>
      <c r="B740" s="96" t="s">
        <v>1459</v>
      </c>
      <c r="C740" s="219" t="s">
        <v>1460</v>
      </c>
      <c r="D740" s="222">
        <v>0</v>
      </c>
      <c r="E740" s="222">
        <v>0</v>
      </c>
      <c r="F740" s="221" t="str">
        <f t="shared" si="190"/>
        <v>-</v>
      </c>
    </row>
    <row r="741" ht="24" spans="1:6">
      <c r="A741" s="218">
        <v>34224</v>
      </c>
      <c r="B741" s="96" t="s">
        <v>1461</v>
      </c>
      <c r="C741" s="219" t="s">
        <v>1462</v>
      </c>
      <c r="D741" s="222">
        <v>0</v>
      </c>
      <c r="E741" s="222">
        <v>0</v>
      </c>
      <c r="F741" s="221" t="str">
        <f t="shared" si="190"/>
        <v>-</v>
      </c>
    </row>
    <row r="742" ht="24" spans="1:6">
      <c r="A742" s="218">
        <v>34233</v>
      </c>
      <c r="B742" s="96" t="s">
        <v>1463</v>
      </c>
      <c r="C742" s="219" t="s">
        <v>1464</v>
      </c>
      <c r="D742" s="222">
        <v>0</v>
      </c>
      <c r="E742" s="222">
        <v>0</v>
      </c>
      <c r="F742" s="221" t="str">
        <f t="shared" si="190"/>
        <v>-</v>
      </c>
    </row>
    <row r="743" ht="24" spans="1:6">
      <c r="A743" s="218">
        <v>34234</v>
      </c>
      <c r="B743" s="145" t="s">
        <v>1465</v>
      </c>
      <c r="C743" s="219" t="s">
        <v>1466</v>
      </c>
      <c r="D743" s="222">
        <v>0</v>
      </c>
      <c r="E743" s="222">
        <v>0</v>
      </c>
      <c r="F743" s="221" t="str">
        <f t="shared" si="190"/>
        <v>-</v>
      </c>
    </row>
    <row r="744" ht="24" spans="1:6">
      <c r="A744" s="218">
        <v>34235</v>
      </c>
      <c r="B744" s="145" t="s">
        <v>1467</v>
      </c>
      <c r="C744" s="219" t="s">
        <v>1468</v>
      </c>
      <c r="D744" s="222">
        <v>0</v>
      </c>
      <c r="E744" s="222">
        <v>0</v>
      </c>
      <c r="F744" s="221" t="str">
        <f t="shared" si="190"/>
        <v>-</v>
      </c>
    </row>
    <row r="745" ht="12.75" customHeight="1" spans="1:6">
      <c r="A745" s="218">
        <v>34236</v>
      </c>
      <c r="B745" s="96" t="s">
        <v>1469</v>
      </c>
      <c r="C745" s="219" t="s">
        <v>1470</v>
      </c>
      <c r="D745" s="222">
        <v>0</v>
      </c>
      <c r="E745" s="222">
        <v>0</v>
      </c>
      <c r="F745" s="221" t="str">
        <f t="shared" si="190"/>
        <v>-</v>
      </c>
    </row>
    <row r="746" ht="12.75" customHeight="1" spans="1:6">
      <c r="A746" s="218">
        <v>34237</v>
      </c>
      <c r="B746" s="96" t="s">
        <v>1471</v>
      </c>
      <c r="C746" s="219" t="s">
        <v>1472</v>
      </c>
      <c r="D746" s="222">
        <v>0</v>
      </c>
      <c r="E746" s="222">
        <v>0</v>
      </c>
      <c r="F746" s="221" t="str">
        <f t="shared" si="190"/>
        <v>-</v>
      </c>
    </row>
    <row r="747" ht="12.75" customHeight="1" spans="1:6">
      <c r="A747" s="218">
        <v>34238</v>
      </c>
      <c r="B747" s="96" t="s">
        <v>1473</v>
      </c>
      <c r="C747" s="219" t="s">
        <v>1474</v>
      </c>
      <c r="D747" s="222">
        <v>0</v>
      </c>
      <c r="E747" s="222">
        <v>0</v>
      </c>
      <c r="F747" s="221" t="str">
        <f t="shared" si="190"/>
        <v>-</v>
      </c>
    </row>
    <row r="748" ht="24" spans="1:6">
      <c r="A748" s="218">
        <v>34273</v>
      </c>
      <c r="B748" s="96" t="s">
        <v>1475</v>
      </c>
      <c r="C748" s="219" t="s">
        <v>1476</v>
      </c>
      <c r="D748" s="222">
        <v>0</v>
      </c>
      <c r="E748" s="222">
        <v>0</v>
      </c>
      <c r="F748" s="221" t="str">
        <f t="shared" si="190"/>
        <v>-</v>
      </c>
    </row>
    <row r="749" ht="12.75" customHeight="1" spans="1:6">
      <c r="A749" s="218">
        <v>34274</v>
      </c>
      <c r="B749" s="96" t="s">
        <v>1477</v>
      </c>
      <c r="C749" s="219" t="s">
        <v>1478</v>
      </c>
      <c r="D749" s="222">
        <v>0</v>
      </c>
      <c r="E749" s="222">
        <v>0</v>
      </c>
      <c r="F749" s="221" t="str">
        <f t="shared" si="190"/>
        <v>-</v>
      </c>
    </row>
    <row r="750" ht="12.75" customHeight="1" spans="1:6">
      <c r="A750" s="218">
        <v>34275</v>
      </c>
      <c r="B750" s="96" t="s">
        <v>1479</v>
      </c>
      <c r="C750" s="219" t="s">
        <v>1480</v>
      </c>
      <c r="D750" s="222">
        <v>0</v>
      </c>
      <c r="E750" s="222"/>
      <c r="F750" s="221" t="str">
        <f t="shared" si="190"/>
        <v>-</v>
      </c>
    </row>
    <row r="751" ht="12.75" customHeight="1" spans="1:6">
      <c r="A751" s="218">
        <v>34281</v>
      </c>
      <c r="B751" s="96" t="s">
        <v>1481</v>
      </c>
      <c r="C751" s="219" t="s">
        <v>1482</v>
      </c>
      <c r="D751" s="222">
        <v>0</v>
      </c>
      <c r="E751" s="222">
        <v>0</v>
      </c>
      <c r="F751" s="221" t="str">
        <f t="shared" si="190"/>
        <v>-</v>
      </c>
    </row>
    <row r="752" ht="12.75" customHeight="1" spans="1:6">
      <c r="A752" s="218">
        <v>34282</v>
      </c>
      <c r="B752" s="96" t="s">
        <v>1483</v>
      </c>
      <c r="C752" s="219" t="s">
        <v>1484</v>
      </c>
      <c r="D752" s="222">
        <v>0</v>
      </c>
      <c r="E752" s="222">
        <v>0</v>
      </c>
      <c r="F752" s="221" t="str">
        <f t="shared" si="190"/>
        <v>-</v>
      </c>
    </row>
    <row r="753" ht="12.75" customHeight="1" spans="1:6">
      <c r="A753" s="218">
        <v>34283</v>
      </c>
      <c r="B753" s="96" t="s">
        <v>1485</v>
      </c>
      <c r="C753" s="219" t="s">
        <v>1486</v>
      </c>
      <c r="D753" s="222">
        <v>0</v>
      </c>
      <c r="E753" s="222">
        <v>0</v>
      </c>
      <c r="F753" s="221" t="str">
        <f t="shared" si="190"/>
        <v>-</v>
      </c>
    </row>
    <row r="754" ht="12.75" customHeight="1" spans="1:6">
      <c r="A754" s="218">
        <v>34284</v>
      </c>
      <c r="B754" s="96" t="s">
        <v>1487</v>
      </c>
      <c r="C754" s="219" t="s">
        <v>1488</v>
      </c>
      <c r="D754" s="222">
        <v>0</v>
      </c>
      <c r="E754" s="222">
        <v>0</v>
      </c>
      <c r="F754" s="221" t="str">
        <f t="shared" si="190"/>
        <v>-</v>
      </c>
    </row>
    <row r="755" ht="12.75" customHeight="1" spans="1:6">
      <c r="A755" s="218">
        <v>34285</v>
      </c>
      <c r="B755" s="96" t="s">
        <v>1489</v>
      </c>
      <c r="C755" s="219" t="s">
        <v>1490</v>
      </c>
      <c r="D755" s="222">
        <v>0</v>
      </c>
      <c r="E755" s="222">
        <v>0</v>
      </c>
      <c r="F755" s="221" t="str">
        <f t="shared" si="190"/>
        <v>-</v>
      </c>
    </row>
    <row r="756" ht="24" spans="1:6">
      <c r="A756" s="218">
        <v>34286</v>
      </c>
      <c r="B756" s="145" t="s">
        <v>1491</v>
      </c>
      <c r="C756" s="219" t="s">
        <v>1492</v>
      </c>
      <c r="D756" s="222">
        <v>0</v>
      </c>
      <c r="E756" s="222">
        <v>0</v>
      </c>
      <c r="F756" s="221" t="str">
        <f t="shared" si="190"/>
        <v>-</v>
      </c>
    </row>
    <row r="757" ht="24" spans="1:6">
      <c r="A757" s="218">
        <v>34287</v>
      </c>
      <c r="B757" s="96" t="s">
        <v>1493</v>
      </c>
      <c r="C757" s="219" t="s">
        <v>1494</v>
      </c>
      <c r="D757" s="222">
        <v>0</v>
      </c>
      <c r="E757" s="222">
        <v>0</v>
      </c>
      <c r="F757" s="221" t="str">
        <f t="shared" si="190"/>
        <v>-</v>
      </c>
    </row>
    <row r="758" ht="12.75" customHeight="1" spans="1:6">
      <c r="A758" s="218">
        <v>34341</v>
      </c>
      <c r="B758" s="96" t="s">
        <v>1495</v>
      </c>
      <c r="C758" s="219" t="s">
        <v>1496</v>
      </c>
      <c r="D758" s="222">
        <v>0</v>
      </c>
      <c r="E758" s="222">
        <v>0</v>
      </c>
      <c r="F758" s="221" t="str">
        <f t="shared" si="190"/>
        <v>-</v>
      </c>
    </row>
    <row r="759" ht="12.75" customHeight="1" spans="1:6">
      <c r="A759" s="218">
        <v>35231</v>
      </c>
      <c r="B759" s="96" t="s">
        <v>1497</v>
      </c>
      <c r="C759" s="219" t="s">
        <v>1498</v>
      </c>
      <c r="D759" s="222">
        <v>0</v>
      </c>
      <c r="E759" s="222">
        <v>0</v>
      </c>
      <c r="F759" s="221" t="str">
        <f t="shared" si="190"/>
        <v>-</v>
      </c>
    </row>
    <row r="760" ht="12.75" customHeight="1" spans="1:6">
      <c r="A760" s="218">
        <v>35232</v>
      </c>
      <c r="B760" s="96" t="s">
        <v>1499</v>
      </c>
      <c r="C760" s="219" t="s">
        <v>1500</v>
      </c>
      <c r="D760" s="222">
        <v>0</v>
      </c>
      <c r="E760" s="222">
        <v>0</v>
      </c>
      <c r="F760" s="221" t="str">
        <f t="shared" si="190"/>
        <v>-</v>
      </c>
    </row>
    <row r="761" ht="12.75" customHeight="1" spans="1:6">
      <c r="A761" s="218">
        <v>36313</v>
      </c>
      <c r="B761" s="96" t="s">
        <v>1501</v>
      </c>
      <c r="C761" s="219" t="s">
        <v>1502</v>
      </c>
      <c r="D761" s="222">
        <v>0</v>
      </c>
      <c r="E761" s="222">
        <v>0</v>
      </c>
      <c r="F761" s="221" t="str">
        <f t="shared" si="190"/>
        <v>-</v>
      </c>
    </row>
    <row r="762" ht="12.75" customHeight="1" spans="1:6">
      <c r="A762" s="218">
        <v>36314</v>
      </c>
      <c r="B762" s="96" t="s">
        <v>1503</v>
      </c>
      <c r="C762" s="219" t="s">
        <v>1504</v>
      </c>
      <c r="D762" s="222">
        <v>0</v>
      </c>
      <c r="E762" s="222">
        <v>0</v>
      </c>
      <c r="F762" s="221" t="str">
        <f t="shared" si="190"/>
        <v>-</v>
      </c>
    </row>
    <row r="763" ht="12.75" customHeight="1" spans="1:6">
      <c r="A763" s="218">
        <v>36315</v>
      </c>
      <c r="B763" s="96" t="s">
        <v>1505</v>
      </c>
      <c r="C763" s="219" t="s">
        <v>1506</v>
      </c>
      <c r="D763" s="222">
        <v>0</v>
      </c>
      <c r="E763" s="222">
        <v>0</v>
      </c>
      <c r="F763" s="221" t="str">
        <f t="shared" si="190"/>
        <v>-</v>
      </c>
    </row>
    <row r="764" ht="12.75" customHeight="1" spans="1:6">
      <c r="A764" s="218">
        <v>36316</v>
      </c>
      <c r="B764" s="96" t="s">
        <v>1507</v>
      </c>
      <c r="C764" s="219" t="s">
        <v>1508</v>
      </c>
      <c r="D764" s="222">
        <v>0</v>
      </c>
      <c r="E764" s="222">
        <v>0</v>
      </c>
      <c r="F764" s="221" t="str">
        <f t="shared" si="190"/>
        <v>-</v>
      </c>
    </row>
    <row r="765" ht="12.75" customHeight="1" spans="1:6">
      <c r="A765" s="218">
        <v>36317</v>
      </c>
      <c r="B765" s="96" t="s">
        <v>1509</v>
      </c>
      <c r="C765" s="219" t="s">
        <v>1510</v>
      </c>
      <c r="D765" s="222">
        <v>0</v>
      </c>
      <c r="E765" s="222">
        <v>0</v>
      </c>
      <c r="F765" s="221" t="str">
        <f t="shared" si="190"/>
        <v>-</v>
      </c>
    </row>
    <row r="766" ht="12.75" customHeight="1" spans="1:6">
      <c r="A766" s="218">
        <v>36318</v>
      </c>
      <c r="B766" s="96" t="s">
        <v>1511</v>
      </c>
      <c r="C766" s="219" t="s">
        <v>1512</v>
      </c>
      <c r="D766" s="222">
        <v>0</v>
      </c>
      <c r="E766" s="222">
        <v>0</v>
      </c>
      <c r="F766" s="221" t="str">
        <f t="shared" si="190"/>
        <v>-</v>
      </c>
    </row>
    <row r="767" ht="24" spans="1:6">
      <c r="A767" s="218">
        <v>36319</v>
      </c>
      <c r="B767" s="145" t="s">
        <v>1513</v>
      </c>
      <c r="C767" s="219" t="s">
        <v>1514</v>
      </c>
      <c r="D767" s="222">
        <v>0</v>
      </c>
      <c r="E767" s="222">
        <v>0</v>
      </c>
      <c r="F767" s="221" t="str">
        <f t="shared" si="190"/>
        <v>-</v>
      </c>
    </row>
    <row r="768" ht="12.75" customHeight="1" spans="1:6">
      <c r="A768" s="218">
        <v>36323</v>
      </c>
      <c r="B768" s="96" t="s">
        <v>1515</v>
      </c>
      <c r="C768" s="219" t="s">
        <v>1516</v>
      </c>
      <c r="D768" s="222">
        <v>0</v>
      </c>
      <c r="E768" s="222">
        <v>0</v>
      </c>
      <c r="F768" s="221" t="str">
        <f t="shared" si="190"/>
        <v>-</v>
      </c>
    </row>
    <row r="769" ht="12.75" customHeight="1" spans="1:6">
      <c r="A769" s="218">
        <v>36324</v>
      </c>
      <c r="B769" s="96" t="s">
        <v>1517</v>
      </c>
      <c r="C769" s="219" t="s">
        <v>1518</v>
      </c>
      <c r="D769" s="222">
        <v>0</v>
      </c>
      <c r="E769" s="222">
        <v>0</v>
      </c>
      <c r="F769" s="221" t="str">
        <f t="shared" si="190"/>
        <v>-</v>
      </c>
    </row>
    <row r="770" ht="12.75" customHeight="1" spans="1:6">
      <c r="A770" s="218">
        <v>36325</v>
      </c>
      <c r="B770" s="96" t="s">
        <v>1519</v>
      </c>
      <c r="C770" s="219" t="s">
        <v>1520</v>
      </c>
      <c r="D770" s="222">
        <v>0</v>
      </c>
      <c r="E770" s="222">
        <v>0</v>
      </c>
      <c r="F770" s="221" t="str">
        <f t="shared" si="190"/>
        <v>-</v>
      </c>
    </row>
    <row r="771" ht="12.75" customHeight="1" spans="1:6">
      <c r="A771" s="218">
        <v>36326</v>
      </c>
      <c r="B771" s="96" t="s">
        <v>1521</v>
      </c>
      <c r="C771" s="219" t="s">
        <v>1522</v>
      </c>
      <c r="D771" s="222">
        <v>0</v>
      </c>
      <c r="E771" s="222">
        <v>0</v>
      </c>
      <c r="F771" s="221" t="str">
        <f t="shared" si="190"/>
        <v>-</v>
      </c>
    </row>
    <row r="772" ht="12.75" customHeight="1" spans="1:6">
      <c r="A772" s="218">
        <v>36327</v>
      </c>
      <c r="B772" s="96" t="s">
        <v>1523</v>
      </c>
      <c r="C772" s="219" t="s">
        <v>1524</v>
      </c>
      <c r="D772" s="222">
        <v>0</v>
      </c>
      <c r="E772" s="222">
        <v>0</v>
      </c>
      <c r="F772" s="221" t="str">
        <f t="shared" si="190"/>
        <v>-</v>
      </c>
    </row>
    <row r="773" ht="24" spans="1:6">
      <c r="A773" s="218">
        <v>36328</v>
      </c>
      <c r="B773" s="96" t="s">
        <v>1525</v>
      </c>
      <c r="C773" s="219" t="s">
        <v>1526</v>
      </c>
      <c r="D773" s="222">
        <v>0</v>
      </c>
      <c r="E773" s="222">
        <v>0</v>
      </c>
      <c r="F773" s="221" t="str">
        <f t="shared" si="190"/>
        <v>-</v>
      </c>
    </row>
    <row r="774" ht="24" spans="1:6">
      <c r="A774" s="218">
        <v>36329</v>
      </c>
      <c r="B774" s="145" t="s">
        <v>1527</v>
      </c>
      <c r="C774" s="219" t="s">
        <v>1528</v>
      </c>
      <c r="D774" s="222">
        <v>0</v>
      </c>
      <c r="E774" s="222">
        <v>0</v>
      </c>
      <c r="F774" s="221" t="str">
        <f t="shared" si="190"/>
        <v>-</v>
      </c>
    </row>
    <row r="775" ht="12.75" customHeight="1" spans="1:6">
      <c r="A775" s="218" t="s">
        <v>1529</v>
      </c>
      <c r="B775" s="145" t="s">
        <v>1530</v>
      </c>
      <c r="C775" s="219" t="s">
        <v>1529</v>
      </c>
      <c r="D775" s="222">
        <v>0</v>
      </c>
      <c r="E775" s="222">
        <v>0</v>
      </c>
      <c r="F775" s="221" t="str">
        <f t="shared" si="190"/>
        <v>-</v>
      </c>
    </row>
    <row r="776" ht="12.75" customHeight="1" spans="1:6">
      <c r="A776" s="218" t="s">
        <v>1531</v>
      </c>
      <c r="B776" s="145" t="s">
        <v>1532</v>
      </c>
      <c r="C776" s="219" t="s">
        <v>1531</v>
      </c>
      <c r="D776" s="222">
        <v>0</v>
      </c>
      <c r="E776" s="222">
        <v>0</v>
      </c>
      <c r="F776" s="221" t="str">
        <f t="shared" si="190"/>
        <v>-</v>
      </c>
    </row>
    <row r="777" ht="12.75" customHeight="1" spans="1:6">
      <c r="A777" s="218" t="s">
        <v>1533</v>
      </c>
      <c r="B777" s="145" t="s">
        <v>1534</v>
      </c>
      <c r="C777" s="219" t="s">
        <v>1533</v>
      </c>
      <c r="D777" s="222">
        <v>0</v>
      </c>
      <c r="E777" s="222">
        <v>0</v>
      </c>
      <c r="F777" s="221" t="str">
        <f t="shared" si="190"/>
        <v>-</v>
      </c>
    </row>
    <row r="778" ht="12.75" customHeight="1" spans="1:6">
      <c r="A778" s="218" t="s">
        <v>1535</v>
      </c>
      <c r="B778" s="145" t="s">
        <v>1536</v>
      </c>
      <c r="C778" s="219" t="s">
        <v>1535</v>
      </c>
      <c r="D778" s="222">
        <v>0</v>
      </c>
      <c r="E778" s="222">
        <v>0</v>
      </c>
      <c r="F778" s="221" t="str">
        <f t="shared" si="190"/>
        <v>-</v>
      </c>
    </row>
    <row r="779" ht="24" spans="1:6">
      <c r="A779" s="218" t="s">
        <v>1537</v>
      </c>
      <c r="B779" s="145" t="s">
        <v>1538</v>
      </c>
      <c r="C779" s="219" t="s">
        <v>1537</v>
      </c>
      <c r="D779" s="222">
        <v>0</v>
      </c>
      <c r="E779" s="222">
        <v>0</v>
      </c>
      <c r="F779" s="221" t="str">
        <f t="shared" si="190"/>
        <v>-</v>
      </c>
    </row>
    <row r="780" ht="24" spans="1:6">
      <c r="A780" s="218" t="s">
        <v>1539</v>
      </c>
      <c r="B780" s="145" t="s">
        <v>1540</v>
      </c>
      <c r="C780" s="219" t="s">
        <v>1539</v>
      </c>
      <c r="D780" s="222">
        <v>0</v>
      </c>
      <c r="E780" s="222">
        <v>0</v>
      </c>
      <c r="F780" s="221" t="str">
        <f t="shared" si="190"/>
        <v>-</v>
      </c>
    </row>
    <row r="781" ht="12.75" customHeight="1" spans="1:6">
      <c r="A781" s="218" t="s">
        <v>1541</v>
      </c>
      <c r="B781" s="145" t="s">
        <v>1542</v>
      </c>
      <c r="C781" s="219" t="s">
        <v>1541</v>
      </c>
      <c r="D781" s="222">
        <v>0</v>
      </c>
      <c r="E781" s="222">
        <v>0</v>
      </c>
      <c r="F781" s="221" t="str">
        <f t="shared" si="190"/>
        <v>-</v>
      </c>
    </row>
    <row r="782" ht="24" spans="1:6">
      <c r="A782" s="218" t="s">
        <v>1543</v>
      </c>
      <c r="B782" s="145" t="s">
        <v>1544</v>
      </c>
      <c r="C782" s="219" t="s">
        <v>1543</v>
      </c>
      <c r="D782" s="222">
        <v>0</v>
      </c>
      <c r="E782" s="222">
        <v>0</v>
      </c>
      <c r="F782" s="221" t="str">
        <f t="shared" si="190"/>
        <v>-</v>
      </c>
    </row>
    <row r="783" ht="12.75" customHeight="1" spans="1:6">
      <c r="A783" s="218" t="s">
        <v>1545</v>
      </c>
      <c r="B783" s="145" t="s">
        <v>1546</v>
      </c>
      <c r="C783" s="219" t="s">
        <v>1545</v>
      </c>
      <c r="D783" s="222">
        <v>0</v>
      </c>
      <c r="E783" s="222">
        <v>0</v>
      </c>
      <c r="F783" s="221" t="str">
        <f t="shared" si="190"/>
        <v>-</v>
      </c>
    </row>
    <row r="784" ht="12.75" customHeight="1" spans="1:6">
      <c r="A784" s="218" t="s">
        <v>1547</v>
      </c>
      <c r="B784" s="145" t="s">
        <v>1548</v>
      </c>
      <c r="C784" s="219" t="s">
        <v>1547</v>
      </c>
      <c r="D784" s="222">
        <v>0</v>
      </c>
      <c r="E784" s="222">
        <v>0</v>
      </c>
      <c r="F784" s="221" t="str">
        <f t="shared" si="190"/>
        <v>-</v>
      </c>
    </row>
    <row r="785" ht="24" spans="1:6">
      <c r="A785" s="218" t="s">
        <v>1549</v>
      </c>
      <c r="B785" s="145" t="s">
        <v>1550</v>
      </c>
      <c r="C785" s="219" t="s">
        <v>1549</v>
      </c>
      <c r="D785" s="222">
        <v>0</v>
      </c>
      <c r="E785" s="222">
        <v>0</v>
      </c>
      <c r="F785" s="221" t="str">
        <f t="shared" si="190"/>
        <v>-</v>
      </c>
    </row>
    <row r="786" ht="24" spans="1:6">
      <c r="A786" s="218" t="s">
        <v>1551</v>
      </c>
      <c r="B786" s="145" t="s">
        <v>1552</v>
      </c>
      <c r="C786" s="219" t="s">
        <v>1551</v>
      </c>
      <c r="D786" s="222">
        <v>0</v>
      </c>
      <c r="E786" s="222">
        <v>0</v>
      </c>
      <c r="F786" s="221" t="str">
        <f t="shared" si="190"/>
        <v>-</v>
      </c>
    </row>
    <row r="787" ht="24" spans="1:6">
      <c r="A787" s="218" t="s">
        <v>1553</v>
      </c>
      <c r="B787" s="145" t="s">
        <v>1554</v>
      </c>
      <c r="C787" s="219" t="s">
        <v>1553</v>
      </c>
      <c r="D787" s="222">
        <v>0</v>
      </c>
      <c r="E787" s="222">
        <v>0</v>
      </c>
      <c r="F787" s="221" t="str">
        <f t="shared" si="190"/>
        <v>-</v>
      </c>
    </row>
    <row r="788" ht="24" spans="1:6">
      <c r="A788" s="218" t="s">
        <v>1555</v>
      </c>
      <c r="B788" s="145" t="s">
        <v>1556</v>
      </c>
      <c r="C788" s="219" t="s">
        <v>1555</v>
      </c>
      <c r="D788" s="222">
        <v>0</v>
      </c>
      <c r="E788" s="222">
        <v>0</v>
      </c>
      <c r="F788" s="221" t="str">
        <f t="shared" si="190"/>
        <v>-</v>
      </c>
    </row>
    <row r="789" ht="24" spans="1:6">
      <c r="A789" s="218" t="s">
        <v>1557</v>
      </c>
      <c r="B789" s="145" t="s">
        <v>1558</v>
      </c>
      <c r="C789" s="219" t="s">
        <v>1557</v>
      </c>
      <c r="D789" s="222">
        <v>0</v>
      </c>
      <c r="E789" s="222">
        <v>0</v>
      </c>
      <c r="F789" s="221" t="str">
        <f t="shared" si="190"/>
        <v>-</v>
      </c>
    </row>
    <row r="790" ht="24" spans="1:6">
      <c r="A790" s="218" t="s">
        <v>1559</v>
      </c>
      <c r="B790" s="96" t="s">
        <v>1560</v>
      </c>
      <c r="C790" s="219" t="s">
        <v>1559</v>
      </c>
      <c r="D790" s="222">
        <v>0</v>
      </c>
      <c r="E790" s="222">
        <v>0</v>
      </c>
      <c r="F790" s="221" t="str">
        <f t="shared" si="190"/>
        <v>-</v>
      </c>
    </row>
    <row r="791" ht="24" spans="1:6">
      <c r="A791" s="218" t="s">
        <v>1561</v>
      </c>
      <c r="B791" s="96" t="s">
        <v>1562</v>
      </c>
      <c r="C791" s="219" t="s">
        <v>1561</v>
      </c>
      <c r="D791" s="222">
        <v>0</v>
      </c>
      <c r="E791" s="222">
        <v>0</v>
      </c>
      <c r="F791" s="221" t="str">
        <f t="shared" si="190"/>
        <v>-</v>
      </c>
    </row>
    <row r="792" ht="24" spans="1:6">
      <c r="A792" s="218" t="s">
        <v>1563</v>
      </c>
      <c r="B792" s="96" t="s">
        <v>1564</v>
      </c>
      <c r="C792" s="219" t="s">
        <v>1563</v>
      </c>
      <c r="D792" s="222">
        <v>0</v>
      </c>
      <c r="E792" s="222">
        <v>0</v>
      </c>
      <c r="F792" s="221" t="str">
        <f t="shared" si="190"/>
        <v>-</v>
      </c>
    </row>
    <row r="793" ht="24" spans="1:6">
      <c r="A793" s="218" t="s">
        <v>1565</v>
      </c>
      <c r="B793" s="96" t="s">
        <v>1566</v>
      </c>
      <c r="C793" s="219" t="s">
        <v>1565</v>
      </c>
      <c r="D793" s="222">
        <v>0</v>
      </c>
      <c r="E793" s="222">
        <v>0</v>
      </c>
      <c r="F793" s="221" t="str">
        <f t="shared" si="190"/>
        <v>-</v>
      </c>
    </row>
    <row r="794" ht="12.75" customHeight="1" spans="1:6">
      <c r="A794" s="218" t="s">
        <v>1567</v>
      </c>
      <c r="B794" s="96" t="s">
        <v>1568</v>
      </c>
      <c r="C794" s="219" t="s">
        <v>1567</v>
      </c>
      <c r="D794" s="222">
        <v>0</v>
      </c>
      <c r="E794" s="222">
        <v>0</v>
      </c>
      <c r="F794" s="221" t="str">
        <f t="shared" si="190"/>
        <v>-</v>
      </c>
    </row>
    <row r="795" ht="12.75" customHeight="1" spans="1:6">
      <c r="A795" s="218" t="s">
        <v>1569</v>
      </c>
      <c r="B795" s="96" t="s">
        <v>1570</v>
      </c>
      <c r="C795" s="219" t="s">
        <v>1569</v>
      </c>
      <c r="D795" s="222">
        <v>0</v>
      </c>
      <c r="E795" s="222">
        <v>0</v>
      </c>
      <c r="F795" s="221" t="str">
        <f t="shared" si="190"/>
        <v>-</v>
      </c>
    </row>
    <row r="796" ht="12.75" customHeight="1" spans="1:6">
      <c r="A796" s="218" t="s">
        <v>1571</v>
      </c>
      <c r="B796" s="96" t="s">
        <v>1572</v>
      </c>
      <c r="C796" s="219" t="s">
        <v>1571</v>
      </c>
      <c r="D796" s="222">
        <v>0</v>
      </c>
      <c r="E796" s="222">
        <v>0</v>
      </c>
      <c r="F796" s="221" t="str">
        <f t="shared" si="190"/>
        <v>-</v>
      </c>
    </row>
    <row r="797" ht="24" spans="1:6">
      <c r="A797" s="218" t="s">
        <v>1573</v>
      </c>
      <c r="B797" s="96" t="s">
        <v>1574</v>
      </c>
      <c r="C797" s="219" t="s">
        <v>1573</v>
      </c>
      <c r="D797" s="222">
        <v>0</v>
      </c>
      <c r="E797" s="222">
        <v>0</v>
      </c>
      <c r="F797" s="221" t="str">
        <f t="shared" si="190"/>
        <v>-</v>
      </c>
    </row>
    <row r="798" ht="24" spans="1:6">
      <c r="A798" s="218" t="s">
        <v>1575</v>
      </c>
      <c r="B798" s="96" t="s">
        <v>1576</v>
      </c>
      <c r="C798" s="219" t="s">
        <v>1575</v>
      </c>
      <c r="D798" s="222">
        <v>0</v>
      </c>
      <c r="E798" s="222">
        <v>0</v>
      </c>
      <c r="F798" s="221" t="str">
        <f t="shared" si="190"/>
        <v>-</v>
      </c>
    </row>
    <row r="799" ht="24" spans="1:6">
      <c r="A799" s="218" t="s">
        <v>1577</v>
      </c>
      <c r="B799" s="96" t="s">
        <v>1578</v>
      </c>
      <c r="C799" s="219" t="s">
        <v>1577</v>
      </c>
      <c r="D799" s="222">
        <v>0</v>
      </c>
      <c r="E799" s="222">
        <v>0</v>
      </c>
      <c r="F799" s="221" t="str">
        <f t="shared" si="190"/>
        <v>-</v>
      </c>
    </row>
    <row r="800" ht="24" spans="1:6">
      <c r="A800" s="218" t="s">
        <v>1579</v>
      </c>
      <c r="B800" s="96" t="s">
        <v>1580</v>
      </c>
      <c r="C800" s="219" t="s">
        <v>1579</v>
      </c>
      <c r="D800" s="222">
        <v>0</v>
      </c>
      <c r="E800" s="222">
        <v>0</v>
      </c>
      <c r="F800" s="221" t="str">
        <f t="shared" si="190"/>
        <v>-</v>
      </c>
    </row>
    <row r="801" ht="24" spans="1:6">
      <c r="A801" s="218" t="s">
        <v>1581</v>
      </c>
      <c r="B801" s="96" t="s">
        <v>1582</v>
      </c>
      <c r="C801" s="219" t="s">
        <v>1581</v>
      </c>
      <c r="D801" s="222">
        <v>0</v>
      </c>
      <c r="E801" s="222">
        <v>0</v>
      </c>
      <c r="F801" s="221" t="str">
        <f t="shared" si="190"/>
        <v>-</v>
      </c>
    </row>
    <row r="802" ht="24" spans="1:6">
      <c r="A802" s="218" t="s">
        <v>1583</v>
      </c>
      <c r="B802" s="96" t="s">
        <v>1584</v>
      </c>
      <c r="C802" s="219" t="s">
        <v>1583</v>
      </c>
      <c r="D802" s="222">
        <v>0</v>
      </c>
      <c r="E802" s="222">
        <v>0</v>
      </c>
      <c r="F802" s="221" t="str">
        <f t="shared" si="190"/>
        <v>-</v>
      </c>
    </row>
    <row r="803" ht="24" spans="1:6">
      <c r="A803" s="218" t="s">
        <v>1585</v>
      </c>
      <c r="B803" s="96" t="s">
        <v>1586</v>
      </c>
      <c r="C803" s="219" t="s">
        <v>1585</v>
      </c>
      <c r="D803" s="222">
        <v>0</v>
      </c>
      <c r="E803" s="222">
        <v>0</v>
      </c>
      <c r="F803" s="221" t="str">
        <f t="shared" si="190"/>
        <v>-</v>
      </c>
    </row>
    <row r="804" ht="12.75" customHeight="1" spans="1:6">
      <c r="A804" s="218" t="s">
        <v>1587</v>
      </c>
      <c r="B804" s="96" t="s">
        <v>1588</v>
      </c>
      <c r="C804" s="219" t="s">
        <v>1587</v>
      </c>
      <c r="D804" s="222">
        <v>0</v>
      </c>
      <c r="E804" s="222">
        <v>0</v>
      </c>
      <c r="F804" s="221" t="str">
        <f t="shared" si="190"/>
        <v>-</v>
      </c>
    </row>
    <row r="805" ht="12.75" customHeight="1" spans="1:6">
      <c r="A805" s="218" t="s">
        <v>1589</v>
      </c>
      <c r="B805" s="96" t="s">
        <v>1590</v>
      </c>
      <c r="C805" s="219" t="s">
        <v>1589</v>
      </c>
      <c r="D805" s="222">
        <v>0</v>
      </c>
      <c r="E805" s="222">
        <v>0</v>
      </c>
      <c r="F805" s="221" t="str">
        <f t="shared" si="190"/>
        <v>-</v>
      </c>
    </row>
    <row r="806" ht="24" spans="1:6">
      <c r="A806" s="218" t="s">
        <v>1591</v>
      </c>
      <c r="B806" s="96" t="s">
        <v>1592</v>
      </c>
      <c r="C806" s="219" t="s">
        <v>1591</v>
      </c>
      <c r="D806" s="222">
        <v>0</v>
      </c>
      <c r="E806" s="222">
        <v>0</v>
      </c>
      <c r="F806" s="221" t="str">
        <f t="shared" si="190"/>
        <v>-</v>
      </c>
    </row>
    <row r="807" ht="24" spans="1:6">
      <c r="A807" s="218" t="s">
        <v>1593</v>
      </c>
      <c r="B807" s="96" t="s">
        <v>1594</v>
      </c>
      <c r="C807" s="219" t="s">
        <v>1593</v>
      </c>
      <c r="D807" s="222">
        <v>0</v>
      </c>
      <c r="E807" s="222">
        <v>0</v>
      </c>
      <c r="F807" s="221" t="str">
        <f t="shared" si="190"/>
        <v>-</v>
      </c>
    </row>
    <row r="808" ht="12.75" customHeight="1" spans="1:6">
      <c r="A808" s="218" t="s">
        <v>1595</v>
      </c>
      <c r="B808" s="96" t="s">
        <v>1596</v>
      </c>
      <c r="C808" s="219" t="s">
        <v>1595</v>
      </c>
      <c r="D808" s="222">
        <v>0</v>
      </c>
      <c r="E808" s="222">
        <v>0</v>
      </c>
      <c r="F808" s="221" t="str">
        <f t="shared" si="190"/>
        <v>-</v>
      </c>
    </row>
    <row r="809" ht="12.75" customHeight="1" spans="1:6">
      <c r="A809" s="218" t="s">
        <v>1597</v>
      </c>
      <c r="B809" s="96" t="s">
        <v>1598</v>
      </c>
      <c r="C809" s="219" t="s">
        <v>1597</v>
      </c>
      <c r="D809" s="222">
        <v>0</v>
      </c>
      <c r="E809" s="222">
        <v>0</v>
      </c>
      <c r="F809" s="221" t="str">
        <f t="shared" si="190"/>
        <v>-</v>
      </c>
    </row>
    <row r="810" ht="12.75" customHeight="1" spans="1:6">
      <c r="A810" s="218" t="s">
        <v>1599</v>
      </c>
      <c r="B810" s="96" t="s">
        <v>1600</v>
      </c>
      <c r="C810" s="219" t="s">
        <v>1599</v>
      </c>
      <c r="D810" s="222">
        <v>0</v>
      </c>
      <c r="E810" s="222">
        <v>0</v>
      </c>
      <c r="F810" s="221" t="str">
        <f t="shared" si="190"/>
        <v>-</v>
      </c>
    </row>
    <row r="811" ht="12.75" customHeight="1" spans="1:6">
      <c r="A811" s="218" t="s">
        <v>1601</v>
      </c>
      <c r="B811" s="96" t="s">
        <v>1602</v>
      </c>
      <c r="C811" s="219" t="s">
        <v>1601</v>
      </c>
      <c r="D811" s="222">
        <v>0</v>
      </c>
      <c r="E811" s="222">
        <v>0</v>
      </c>
      <c r="F811" s="221" t="str">
        <f t="shared" si="190"/>
        <v>-</v>
      </c>
    </row>
    <row r="812" ht="12.75" customHeight="1" spans="1:6">
      <c r="A812" s="218" t="s">
        <v>1603</v>
      </c>
      <c r="B812" s="96" t="s">
        <v>1604</v>
      </c>
      <c r="C812" s="219" t="s">
        <v>1603</v>
      </c>
      <c r="D812" s="222">
        <v>0</v>
      </c>
      <c r="E812" s="222">
        <v>0</v>
      </c>
      <c r="F812" s="221" t="str">
        <f t="shared" si="190"/>
        <v>-</v>
      </c>
    </row>
    <row r="813" ht="12.75" customHeight="1" spans="1:6">
      <c r="A813" s="218" t="s">
        <v>1605</v>
      </c>
      <c r="B813" s="96" t="s">
        <v>1606</v>
      </c>
      <c r="C813" s="219" t="s">
        <v>1605</v>
      </c>
      <c r="D813" s="222">
        <v>0</v>
      </c>
      <c r="E813" s="222">
        <v>0</v>
      </c>
      <c r="F813" s="221" t="str">
        <f t="shared" si="190"/>
        <v>-</v>
      </c>
    </row>
    <row r="814" ht="12.75" customHeight="1" spans="1:6">
      <c r="A814" s="218" t="s">
        <v>1607</v>
      </c>
      <c r="B814" s="96" t="s">
        <v>1608</v>
      </c>
      <c r="C814" s="219" t="s">
        <v>1607</v>
      </c>
      <c r="D814" s="222">
        <v>0</v>
      </c>
      <c r="E814" s="222">
        <v>0</v>
      </c>
      <c r="F814" s="221" t="str">
        <f t="shared" si="190"/>
        <v>-</v>
      </c>
    </row>
    <row r="815" ht="12.75" customHeight="1" spans="1:6">
      <c r="A815" s="218" t="s">
        <v>1609</v>
      </c>
      <c r="B815" s="96" t="s">
        <v>1610</v>
      </c>
      <c r="C815" s="219" t="s">
        <v>1609</v>
      </c>
      <c r="D815" s="222">
        <v>0</v>
      </c>
      <c r="E815" s="222">
        <v>0</v>
      </c>
      <c r="F815" s="221" t="str">
        <f t="shared" si="190"/>
        <v>-</v>
      </c>
    </row>
    <row r="816" ht="12.75" customHeight="1" spans="1:6">
      <c r="A816" s="218" t="s">
        <v>1611</v>
      </c>
      <c r="B816" s="96" t="s">
        <v>1612</v>
      </c>
      <c r="C816" s="219" t="s">
        <v>1611</v>
      </c>
      <c r="D816" s="222">
        <v>0</v>
      </c>
      <c r="E816" s="222">
        <v>0</v>
      </c>
      <c r="F816" s="221" t="str">
        <f t="shared" si="190"/>
        <v>-</v>
      </c>
    </row>
    <row r="817" ht="12.75" customHeight="1" spans="1:6">
      <c r="A817" s="218" t="s">
        <v>1613</v>
      </c>
      <c r="B817" s="96" t="s">
        <v>1614</v>
      </c>
      <c r="C817" s="219" t="s">
        <v>1613</v>
      </c>
      <c r="D817" s="222">
        <v>0</v>
      </c>
      <c r="E817" s="222">
        <v>0</v>
      </c>
      <c r="F817" s="221" t="str">
        <f t="shared" si="190"/>
        <v>-</v>
      </c>
    </row>
    <row r="818" ht="12.75" customHeight="1" spans="1:6">
      <c r="A818" s="218" t="s">
        <v>1615</v>
      </c>
      <c r="B818" s="96" t="s">
        <v>1616</v>
      </c>
      <c r="C818" s="219" t="s">
        <v>1615</v>
      </c>
      <c r="D818" s="222">
        <v>0</v>
      </c>
      <c r="E818" s="222">
        <v>0</v>
      </c>
      <c r="F818" s="221" t="str">
        <f t="shared" si="190"/>
        <v>-</v>
      </c>
    </row>
    <row r="819" ht="12.75" customHeight="1" spans="1:6">
      <c r="A819" s="218">
        <v>37215</v>
      </c>
      <c r="B819" s="96" t="s">
        <v>1617</v>
      </c>
      <c r="C819" s="219" t="s">
        <v>1618</v>
      </c>
      <c r="D819" s="222">
        <v>0</v>
      </c>
      <c r="E819" s="222">
        <v>0</v>
      </c>
      <c r="F819" s="221" t="str">
        <f t="shared" si="190"/>
        <v>-</v>
      </c>
    </row>
    <row r="820" ht="24" spans="1:6">
      <c r="A820" s="218">
        <v>37216</v>
      </c>
      <c r="B820" s="145" t="s">
        <v>1619</v>
      </c>
      <c r="C820" s="219" t="s">
        <v>1620</v>
      </c>
      <c r="D820" s="222">
        <v>0</v>
      </c>
      <c r="E820" s="222">
        <v>0</v>
      </c>
      <c r="F820" s="221" t="str">
        <f t="shared" si="190"/>
        <v>-</v>
      </c>
    </row>
    <row r="821" ht="12.75" customHeight="1" spans="1:6">
      <c r="A821" s="218">
        <v>37217</v>
      </c>
      <c r="B821" s="96" t="s">
        <v>1621</v>
      </c>
      <c r="C821" s="219" t="s">
        <v>1622</v>
      </c>
      <c r="D821" s="222">
        <v>0</v>
      </c>
      <c r="E821" s="222">
        <v>0</v>
      </c>
      <c r="F821" s="221" t="str">
        <f t="shared" si="190"/>
        <v>-</v>
      </c>
    </row>
    <row r="822" ht="12.75" customHeight="1" spans="1:6">
      <c r="A822" s="218">
        <v>37218</v>
      </c>
      <c r="B822" s="96" t="s">
        <v>1623</v>
      </c>
      <c r="C822" s="219" t="s">
        <v>1624</v>
      </c>
      <c r="D822" s="222">
        <v>0</v>
      </c>
      <c r="E822" s="222">
        <v>0</v>
      </c>
      <c r="F822" s="221" t="str">
        <f t="shared" si="190"/>
        <v>-</v>
      </c>
    </row>
    <row r="823" ht="12.75" customHeight="1" spans="1:6">
      <c r="A823" s="218">
        <v>37219</v>
      </c>
      <c r="B823" s="96" t="s">
        <v>1625</v>
      </c>
      <c r="C823" s="219" t="s">
        <v>1626</v>
      </c>
      <c r="D823" s="222">
        <v>0</v>
      </c>
      <c r="E823" s="222">
        <v>0</v>
      </c>
      <c r="F823" s="221" t="str">
        <f t="shared" si="190"/>
        <v>-</v>
      </c>
    </row>
    <row r="824" ht="12.75" customHeight="1" spans="1:6">
      <c r="A824" s="218">
        <v>37221</v>
      </c>
      <c r="B824" s="96" t="s">
        <v>1627</v>
      </c>
      <c r="C824" s="219" t="s">
        <v>1628</v>
      </c>
      <c r="D824" s="222">
        <v>0</v>
      </c>
      <c r="E824" s="222">
        <v>0</v>
      </c>
      <c r="F824" s="221" t="str">
        <f t="shared" si="190"/>
        <v>-</v>
      </c>
    </row>
    <row r="825" ht="12.75" customHeight="1" spans="1:6">
      <c r="A825" s="218" t="s">
        <v>1629</v>
      </c>
      <c r="B825" s="96" t="s">
        <v>1606</v>
      </c>
      <c r="C825" s="219" t="s">
        <v>1629</v>
      </c>
      <c r="D825" s="222">
        <v>0</v>
      </c>
      <c r="E825" s="222">
        <v>0</v>
      </c>
      <c r="F825" s="221" t="str">
        <f t="shared" si="190"/>
        <v>-</v>
      </c>
    </row>
    <row r="826" ht="12.75" customHeight="1" spans="1:6">
      <c r="A826" s="218" t="s">
        <v>1630</v>
      </c>
      <c r="B826" s="96" t="s">
        <v>1631</v>
      </c>
      <c r="C826" s="219" t="s">
        <v>1630</v>
      </c>
      <c r="D826" s="222">
        <v>0</v>
      </c>
      <c r="E826" s="222">
        <v>0</v>
      </c>
      <c r="F826" s="221" t="str">
        <f t="shared" si="190"/>
        <v>-</v>
      </c>
    </row>
    <row r="827" ht="12.75" customHeight="1" spans="1:6">
      <c r="A827" s="218" t="s">
        <v>1632</v>
      </c>
      <c r="B827" s="96" t="s">
        <v>1633</v>
      </c>
      <c r="C827" s="219" t="s">
        <v>1632</v>
      </c>
      <c r="D827" s="222">
        <v>0</v>
      </c>
      <c r="E827" s="222">
        <v>0</v>
      </c>
      <c r="F827" s="221" t="str">
        <f t="shared" si="190"/>
        <v>-</v>
      </c>
    </row>
    <row r="828" ht="12.75" customHeight="1" spans="1:6">
      <c r="A828" s="218" t="s">
        <v>1634</v>
      </c>
      <c r="B828" s="96" t="s">
        <v>1635</v>
      </c>
      <c r="C828" s="219" t="s">
        <v>1634</v>
      </c>
      <c r="D828" s="222">
        <v>0</v>
      </c>
      <c r="E828" s="222">
        <v>0</v>
      </c>
      <c r="F828" s="221" t="str">
        <f t="shared" si="190"/>
        <v>-</v>
      </c>
    </row>
    <row r="829" ht="12.75" customHeight="1" spans="1:6">
      <c r="A829" s="218">
        <v>38117</v>
      </c>
      <c r="B829" s="96" t="s">
        <v>1636</v>
      </c>
      <c r="C829" s="219" t="s">
        <v>1637</v>
      </c>
      <c r="D829" s="222">
        <v>0</v>
      </c>
      <c r="E829" s="222">
        <v>0</v>
      </c>
      <c r="F829" s="221" t="str">
        <f t="shared" si="190"/>
        <v>-</v>
      </c>
    </row>
    <row r="830" ht="12.75" customHeight="1" spans="1:6">
      <c r="A830" s="218">
        <v>38612</v>
      </c>
      <c r="B830" s="96" t="s">
        <v>1638</v>
      </c>
      <c r="C830" s="219" t="s">
        <v>1639</v>
      </c>
      <c r="D830" s="222">
        <v>0</v>
      </c>
      <c r="E830" s="222">
        <v>0</v>
      </c>
      <c r="F830" s="221" t="str">
        <f t="shared" si="190"/>
        <v>-</v>
      </c>
    </row>
    <row r="831" ht="12.75" customHeight="1" spans="1:6">
      <c r="A831" s="218">
        <v>38613</v>
      </c>
      <c r="B831" s="96" t="s">
        <v>1640</v>
      </c>
      <c r="C831" s="219" t="s">
        <v>1641</v>
      </c>
      <c r="D831" s="222">
        <v>0</v>
      </c>
      <c r="E831" s="222">
        <v>0</v>
      </c>
      <c r="F831" s="221" t="str">
        <f t="shared" si="190"/>
        <v>-</v>
      </c>
    </row>
    <row r="832" ht="12.75" customHeight="1" spans="1:6">
      <c r="A832" s="218">
        <v>38614</v>
      </c>
      <c r="B832" s="96" t="s">
        <v>1642</v>
      </c>
      <c r="C832" s="219" t="s">
        <v>1643</v>
      </c>
      <c r="D832" s="222">
        <v>0</v>
      </c>
      <c r="E832" s="222">
        <v>0</v>
      </c>
      <c r="F832" s="221" t="str">
        <f t="shared" si="190"/>
        <v>-</v>
      </c>
    </row>
    <row r="833" ht="12.75" customHeight="1" spans="1:6">
      <c r="A833" s="218">
        <v>38615</v>
      </c>
      <c r="B833" s="96" t="s">
        <v>1644</v>
      </c>
      <c r="C833" s="219" t="s">
        <v>1645</v>
      </c>
      <c r="D833" s="222">
        <v>0</v>
      </c>
      <c r="E833" s="222">
        <v>0</v>
      </c>
      <c r="F833" s="221" t="str">
        <f t="shared" si="190"/>
        <v>-</v>
      </c>
    </row>
    <row r="834" ht="12.75" customHeight="1" spans="1:6">
      <c r="A834" s="218">
        <v>38622</v>
      </c>
      <c r="B834" s="96" t="s">
        <v>1646</v>
      </c>
      <c r="C834" s="219" t="s">
        <v>1647</v>
      </c>
      <c r="D834" s="222">
        <v>0</v>
      </c>
      <c r="E834" s="222">
        <v>0</v>
      </c>
      <c r="F834" s="221" t="str">
        <f t="shared" si="190"/>
        <v>-</v>
      </c>
    </row>
    <row r="835" ht="12.75" customHeight="1" spans="1:6">
      <c r="A835" s="218">
        <v>38623</v>
      </c>
      <c r="B835" s="96" t="s">
        <v>1648</v>
      </c>
      <c r="C835" s="219" t="s">
        <v>1649</v>
      </c>
      <c r="D835" s="222">
        <v>0</v>
      </c>
      <c r="E835" s="222">
        <v>0</v>
      </c>
      <c r="F835" s="221" t="str">
        <f t="shared" si="190"/>
        <v>-</v>
      </c>
    </row>
    <row r="836" ht="12.75" customHeight="1" spans="1:6">
      <c r="A836" s="218">
        <v>38624</v>
      </c>
      <c r="B836" s="96" t="s">
        <v>1650</v>
      </c>
      <c r="C836" s="219" t="s">
        <v>1651</v>
      </c>
      <c r="D836" s="222">
        <v>0</v>
      </c>
      <c r="E836" s="222">
        <v>0</v>
      </c>
      <c r="F836" s="221" t="str">
        <f t="shared" si="190"/>
        <v>-</v>
      </c>
    </row>
    <row r="837" ht="12.75" customHeight="1" spans="1:6">
      <c r="A837" s="218">
        <v>38625</v>
      </c>
      <c r="B837" s="96" t="s">
        <v>1652</v>
      </c>
      <c r="C837" s="219" t="s">
        <v>1653</v>
      </c>
      <c r="D837" s="222">
        <v>0</v>
      </c>
      <c r="E837" s="222">
        <v>0</v>
      </c>
      <c r="F837" s="221" t="str">
        <f t="shared" si="190"/>
        <v>-</v>
      </c>
    </row>
    <row r="838" ht="12.75" customHeight="1" spans="1:6">
      <c r="A838" s="218" t="s">
        <v>1654</v>
      </c>
      <c r="B838" s="96" t="s">
        <v>1655</v>
      </c>
      <c r="C838" s="219" t="s">
        <v>1654</v>
      </c>
      <c r="D838" s="222">
        <v>0</v>
      </c>
      <c r="E838" s="222">
        <v>0</v>
      </c>
      <c r="F838" s="221" t="str">
        <f t="shared" si="190"/>
        <v>-</v>
      </c>
    </row>
    <row r="839" ht="12.75" customHeight="1" spans="1:6">
      <c r="A839" s="218">
        <v>38631</v>
      </c>
      <c r="B839" s="96" t="s">
        <v>1656</v>
      </c>
      <c r="C839" s="219" t="s">
        <v>1657</v>
      </c>
      <c r="D839" s="222">
        <v>0</v>
      </c>
      <c r="E839" s="222">
        <v>0</v>
      </c>
      <c r="F839" s="221" t="str">
        <f t="shared" si="190"/>
        <v>-</v>
      </c>
    </row>
    <row r="840" ht="12.75" customHeight="1" spans="1:6">
      <c r="A840" s="218">
        <v>38632</v>
      </c>
      <c r="B840" s="96" t="s">
        <v>1658</v>
      </c>
      <c r="C840" s="219" t="s">
        <v>1659</v>
      </c>
      <c r="D840" s="222">
        <v>0</v>
      </c>
      <c r="E840" s="222">
        <v>0</v>
      </c>
      <c r="F840" s="221" t="str">
        <f t="shared" si="190"/>
        <v>-</v>
      </c>
    </row>
    <row r="841" ht="12.75" customHeight="1" spans="1:6">
      <c r="A841" s="218">
        <v>38641</v>
      </c>
      <c r="B841" s="96" t="s">
        <v>1660</v>
      </c>
      <c r="C841" s="219" t="s">
        <v>1661</v>
      </c>
      <c r="D841" s="222">
        <v>0</v>
      </c>
      <c r="E841" s="222">
        <v>0</v>
      </c>
      <c r="F841" s="221" t="str">
        <f t="shared" si="190"/>
        <v>-</v>
      </c>
    </row>
    <row r="842" ht="12.75" customHeight="1" spans="1:6">
      <c r="A842" s="218" t="s">
        <v>1662</v>
      </c>
      <c r="B842" s="96" t="s">
        <v>1663</v>
      </c>
      <c r="C842" s="219" t="s">
        <v>1662</v>
      </c>
      <c r="D842" s="222">
        <v>0</v>
      </c>
      <c r="E842" s="222">
        <v>0</v>
      </c>
      <c r="F842" s="221" t="str">
        <f t="shared" si="190"/>
        <v>-</v>
      </c>
    </row>
    <row r="843" ht="24" spans="1:6">
      <c r="A843" s="218" t="s">
        <v>1664</v>
      </c>
      <c r="B843" s="96" t="s">
        <v>1665</v>
      </c>
      <c r="C843" s="219" t="s">
        <v>1664</v>
      </c>
      <c r="D843" s="222">
        <v>0</v>
      </c>
      <c r="E843" s="222">
        <v>0</v>
      </c>
      <c r="F843" s="221" t="str">
        <f t="shared" si="190"/>
        <v>-</v>
      </c>
    </row>
    <row r="844" ht="24" spans="1:6">
      <c r="A844" s="218" t="s">
        <v>1666</v>
      </c>
      <c r="B844" s="96" t="s">
        <v>1667</v>
      </c>
      <c r="C844" s="219" t="s">
        <v>1666</v>
      </c>
      <c r="D844" s="222">
        <v>0</v>
      </c>
      <c r="E844" s="222">
        <v>0</v>
      </c>
      <c r="F844" s="221" t="str">
        <f t="shared" si="190"/>
        <v>-</v>
      </c>
    </row>
    <row r="845" ht="12.75" customHeight="1" spans="1:6">
      <c r="A845" s="218" t="s">
        <v>1668</v>
      </c>
      <c r="B845" s="96" t="s">
        <v>1669</v>
      </c>
      <c r="C845" s="219" t="s">
        <v>1668</v>
      </c>
      <c r="D845" s="222">
        <v>0</v>
      </c>
      <c r="E845" s="222">
        <v>0</v>
      </c>
      <c r="F845" s="221" t="str">
        <f t="shared" si="190"/>
        <v>-</v>
      </c>
    </row>
    <row r="846" ht="24" spans="1:6">
      <c r="A846" s="218">
        <v>81212</v>
      </c>
      <c r="B846" s="96" t="s">
        <v>1670</v>
      </c>
      <c r="C846" s="219" t="s">
        <v>1671</v>
      </c>
      <c r="D846" s="222">
        <v>0</v>
      </c>
      <c r="E846" s="222">
        <v>0</v>
      </c>
      <c r="F846" s="221" t="str">
        <f t="shared" si="190"/>
        <v>-</v>
      </c>
    </row>
    <row r="847" ht="12.75" customHeight="1" spans="1:6">
      <c r="A847" s="218">
        <v>81322</v>
      </c>
      <c r="B847" s="96" t="s">
        <v>1672</v>
      </c>
      <c r="C847" s="219" t="s">
        <v>1673</v>
      </c>
      <c r="D847" s="222">
        <v>0</v>
      </c>
      <c r="E847" s="222">
        <v>0</v>
      </c>
      <c r="F847" s="221" t="str">
        <f t="shared" si="190"/>
        <v>-</v>
      </c>
    </row>
    <row r="848" ht="24" spans="1:6">
      <c r="A848" s="218">
        <v>81332</v>
      </c>
      <c r="B848" s="96" t="s">
        <v>1674</v>
      </c>
      <c r="C848" s="219" t="s">
        <v>1675</v>
      </c>
      <c r="D848" s="222">
        <v>0</v>
      </c>
      <c r="E848" s="222">
        <v>0</v>
      </c>
      <c r="F848" s="221" t="str">
        <f t="shared" si="190"/>
        <v>-</v>
      </c>
    </row>
    <row r="849" ht="24" spans="1:6">
      <c r="A849" s="218">
        <v>81342</v>
      </c>
      <c r="B849" s="96" t="s">
        <v>1676</v>
      </c>
      <c r="C849" s="219" t="s">
        <v>1677</v>
      </c>
      <c r="D849" s="222">
        <v>0</v>
      </c>
      <c r="E849" s="222">
        <v>0</v>
      </c>
      <c r="F849" s="221" t="str">
        <f t="shared" si="190"/>
        <v>-</v>
      </c>
    </row>
    <row r="850" ht="12.75" customHeight="1" spans="1:6">
      <c r="A850" s="218">
        <v>81411</v>
      </c>
      <c r="B850" s="96" t="s">
        <v>1678</v>
      </c>
      <c r="C850" s="219" t="s">
        <v>1679</v>
      </c>
      <c r="D850" s="222">
        <v>0</v>
      </c>
      <c r="E850" s="222">
        <v>0</v>
      </c>
      <c r="F850" s="221" t="str">
        <f t="shared" si="190"/>
        <v>-</v>
      </c>
    </row>
    <row r="851" ht="12.75" customHeight="1" spans="1:6">
      <c r="A851" s="218">
        <v>81412</v>
      </c>
      <c r="B851" s="96" t="s">
        <v>1680</v>
      </c>
      <c r="C851" s="219" t="s">
        <v>1681</v>
      </c>
      <c r="D851" s="222">
        <v>0</v>
      </c>
      <c r="E851" s="222">
        <v>0</v>
      </c>
      <c r="F851" s="221" t="str">
        <f t="shared" si="190"/>
        <v>-</v>
      </c>
    </row>
    <row r="852" ht="24" spans="1:6">
      <c r="A852" s="218">
        <v>81532</v>
      </c>
      <c r="B852" s="145" t="s">
        <v>1682</v>
      </c>
      <c r="C852" s="219" t="s">
        <v>1683</v>
      </c>
      <c r="D852" s="222">
        <v>0</v>
      </c>
      <c r="E852" s="222">
        <v>0</v>
      </c>
      <c r="F852" s="221" t="str">
        <f t="shared" si="190"/>
        <v>-</v>
      </c>
    </row>
    <row r="853" ht="24" spans="1:6">
      <c r="A853" s="218">
        <v>81542</v>
      </c>
      <c r="B853" s="145" t="s">
        <v>1684</v>
      </c>
      <c r="C853" s="219" t="s">
        <v>1685</v>
      </c>
      <c r="D853" s="222">
        <v>0</v>
      </c>
      <c r="E853" s="222">
        <v>0</v>
      </c>
      <c r="F853" s="221" t="str">
        <f t="shared" si="190"/>
        <v>-</v>
      </c>
    </row>
    <row r="854" ht="24" spans="1:6">
      <c r="A854" s="218">
        <v>81552</v>
      </c>
      <c r="B854" s="96" t="s">
        <v>1686</v>
      </c>
      <c r="C854" s="219" t="s">
        <v>1687</v>
      </c>
      <c r="D854" s="222">
        <v>0</v>
      </c>
      <c r="E854" s="222">
        <v>0</v>
      </c>
      <c r="F854" s="221" t="str">
        <f t="shared" si="190"/>
        <v>-</v>
      </c>
    </row>
    <row r="855" ht="24" spans="1:6">
      <c r="A855" s="218">
        <v>81631</v>
      </c>
      <c r="B855" s="145" t="s">
        <v>1688</v>
      </c>
      <c r="C855" s="219" t="s">
        <v>1689</v>
      </c>
      <c r="D855" s="222">
        <v>0</v>
      </c>
      <c r="E855" s="222">
        <v>0</v>
      </c>
      <c r="F855" s="221" t="str">
        <f t="shared" si="190"/>
        <v>-</v>
      </c>
    </row>
    <row r="856" ht="24" spans="1:6">
      <c r="A856" s="218">
        <v>81632</v>
      </c>
      <c r="B856" s="96" t="s">
        <v>1690</v>
      </c>
      <c r="C856" s="219" t="s">
        <v>1691</v>
      </c>
      <c r="D856" s="222">
        <v>0</v>
      </c>
      <c r="E856" s="222">
        <v>0</v>
      </c>
      <c r="F856" s="221" t="str">
        <f t="shared" si="190"/>
        <v>-</v>
      </c>
    </row>
    <row r="857" ht="12.75" customHeight="1" spans="1:6">
      <c r="A857" s="218">
        <v>81641</v>
      </c>
      <c r="B857" s="96" t="s">
        <v>1692</v>
      </c>
      <c r="C857" s="219" t="s">
        <v>1693</v>
      </c>
      <c r="D857" s="222">
        <v>0</v>
      </c>
      <c r="E857" s="222">
        <v>0</v>
      </c>
      <c r="F857" s="221" t="str">
        <f t="shared" si="190"/>
        <v>-</v>
      </c>
    </row>
    <row r="858" ht="12.75" customHeight="1" spans="1:6">
      <c r="A858" s="218">
        <v>81642</v>
      </c>
      <c r="B858" s="96" t="s">
        <v>1694</v>
      </c>
      <c r="C858" s="219" t="s">
        <v>1695</v>
      </c>
      <c r="D858" s="222">
        <v>0</v>
      </c>
      <c r="E858" s="222">
        <v>0</v>
      </c>
      <c r="F858" s="221" t="str">
        <f t="shared" si="190"/>
        <v>-</v>
      </c>
    </row>
    <row r="859" ht="12.75" customHeight="1" spans="1:6">
      <c r="A859" s="218">
        <v>81711</v>
      </c>
      <c r="B859" s="96" t="s">
        <v>1696</v>
      </c>
      <c r="C859" s="219" t="s">
        <v>1697</v>
      </c>
      <c r="D859" s="222">
        <v>0</v>
      </c>
      <c r="E859" s="222">
        <v>0</v>
      </c>
      <c r="F859" s="221" t="str">
        <f t="shared" si="190"/>
        <v>-</v>
      </c>
    </row>
    <row r="860" ht="12.75" customHeight="1" spans="1:6">
      <c r="A860" s="218">
        <v>81712</v>
      </c>
      <c r="B860" s="96" t="s">
        <v>1698</v>
      </c>
      <c r="C860" s="219" t="s">
        <v>1699</v>
      </c>
      <c r="D860" s="222">
        <v>0</v>
      </c>
      <c r="E860" s="222">
        <v>0</v>
      </c>
      <c r="F860" s="221" t="str">
        <f t="shared" si="190"/>
        <v>-</v>
      </c>
    </row>
    <row r="861" ht="12.75" customHeight="1" spans="1:6">
      <c r="A861" s="218">
        <v>81721</v>
      </c>
      <c r="B861" s="96" t="s">
        <v>1700</v>
      </c>
      <c r="C861" s="219" t="s">
        <v>1701</v>
      </c>
      <c r="D861" s="222">
        <v>0</v>
      </c>
      <c r="E861" s="222">
        <v>0</v>
      </c>
      <c r="F861" s="221" t="str">
        <f t="shared" si="190"/>
        <v>-</v>
      </c>
    </row>
    <row r="862" ht="12.75" customHeight="1" spans="1:6">
      <c r="A862" s="218">
        <v>81722</v>
      </c>
      <c r="B862" s="96" t="s">
        <v>1702</v>
      </c>
      <c r="C862" s="219" t="s">
        <v>1703</v>
      </c>
      <c r="D862" s="222">
        <v>0</v>
      </c>
      <c r="E862" s="222">
        <v>0</v>
      </c>
      <c r="F862" s="221" t="str">
        <f t="shared" si="190"/>
        <v>-</v>
      </c>
    </row>
    <row r="863" ht="12.75" customHeight="1" spans="1:6">
      <c r="A863" s="218">
        <v>81731</v>
      </c>
      <c r="B863" s="96" t="s">
        <v>1704</v>
      </c>
      <c r="C863" s="219" t="s">
        <v>1705</v>
      </c>
      <c r="D863" s="222">
        <v>0</v>
      </c>
      <c r="E863" s="222">
        <v>0</v>
      </c>
      <c r="F863" s="221" t="str">
        <f t="shared" si="190"/>
        <v>-</v>
      </c>
    </row>
    <row r="864" ht="12.75" customHeight="1" spans="1:6">
      <c r="A864" s="218">
        <v>81732</v>
      </c>
      <c r="B864" s="96" t="s">
        <v>1706</v>
      </c>
      <c r="C864" s="219" t="s">
        <v>1707</v>
      </c>
      <c r="D864" s="222">
        <v>0</v>
      </c>
      <c r="E864" s="222">
        <v>0</v>
      </c>
      <c r="F864" s="221" t="str">
        <f t="shared" si="190"/>
        <v>-</v>
      </c>
    </row>
    <row r="865" ht="12.75" customHeight="1" spans="1:6">
      <c r="A865" s="218">
        <v>81741</v>
      </c>
      <c r="B865" s="96" t="s">
        <v>1708</v>
      </c>
      <c r="C865" s="219" t="s">
        <v>1709</v>
      </c>
      <c r="D865" s="222">
        <v>0</v>
      </c>
      <c r="E865" s="222">
        <v>0</v>
      </c>
      <c r="F865" s="221" t="str">
        <f t="shared" si="190"/>
        <v>-</v>
      </c>
    </row>
    <row r="866" ht="12.75" customHeight="1" spans="1:6">
      <c r="A866" s="218">
        <v>81742</v>
      </c>
      <c r="B866" s="96" t="s">
        <v>1710</v>
      </c>
      <c r="C866" s="219" t="s">
        <v>1711</v>
      </c>
      <c r="D866" s="222">
        <v>0</v>
      </c>
      <c r="E866" s="222">
        <v>0</v>
      </c>
      <c r="F866" s="221" t="str">
        <f t="shared" si="190"/>
        <v>-</v>
      </c>
    </row>
    <row r="867" ht="12.75" customHeight="1" spans="1:6">
      <c r="A867" s="218">
        <v>81751</v>
      </c>
      <c r="B867" s="96" t="s">
        <v>1712</v>
      </c>
      <c r="C867" s="219" t="s">
        <v>1713</v>
      </c>
      <c r="D867" s="222">
        <v>0</v>
      </c>
      <c r="E867" s="222">
        <v>0</v>
      </c>
      <c r="F867" s="221" t="str">
        <f t="shared" si="190"/>
        <v>-</v>
      </c>
    </row>
    <row r="868" ht="12.75" customHeight="1" spans="1:6">
      <c r="A868" s="218">
        <v>81752</v>
      </c>
      <c r="B868" s="96" t="s">
        <v>1714</v>
      </c>
      <c r="C868" s="219" t="s">
        <v>1715</v>
      </c>
      <c r="D868" s="222">
        <v>0</v>
      </c>
      <c r="E868" s="222">
        <v>0</v>
      </c>
      <c r="F868" s="221" t="str">
        <f t="shared" si="190"/>
        <v>-</v>
      </c>
    </row>
    <row r="869" ht="24" spans="1:6">
      <c r="A869" s="218">
        <v>81761</v>
      </c>
      <c r="B869" s="145" t="s">
        <v>1716</v>
      </c>
      <c r="C869" s="219" t="s">
        <v>1717</v>
      </c>
      <c r="D869" s="222">
        <v>0</v>
      </c>
      <c r="E869" s="222">
        <v>0</v>
      </c>
      <c r="F869" s="221" t="str">
        <f t="shared" si="190"/>
        <v>-</v>
      </c>
    </row>
    <row r="870" ht="24" spans="1:6">
      <c r="A870" s="218">
        <v>81762</v>
      </c>
      <c r="B870" s="145" t="s">
        <v>1718</v>
      </c>
      <c r="C870" s="219" t="s">
        <v>1719</v>
      </c>
      <c r="D870" s="222">
        <v>0</v>
      </c>
      <c r="E870" s="222">
        <v>0</v>
      </c>
      <c r="F870" s="221" t="str">
        <f t="shared" si="190"/>
        <v>-</v>
      </c>
    </row>
    <row r="871" ht="24" spans="1:6">
      <c r="A871" s="218">
        <v>81771</v>
      </c>
      <c r="B871" s="96" t="s">
        <v>1720</v>
      </c>
      <c r="C871" s="219" t="s">
        <v>1721</v>
      </c>
      <c r="D871" s="222">
        <v>0</v>
      </c>
      <c r="E871" s="222">
        <v>0</v>
      </c>
      <c r="F871" s="221" t="str">
        <f t="shared" si="190"/>
        <v>-</v>
      </c>
    </row>
    <row r="872" ht="24" spans="1:6">
      <c r="A872" s="218">
        <v>81772</v>
      </c>
      <c r="B872" s="96" t="s">
        <v>1722</v>
      </c>
      <c r="C872" s="219" t="s">
        <v>1723</v>
      </c>
      <c r="D872" s="222">
        <v>0</v>
      </c>
      <c r="E872" s="222">
        <v>0</v>
      </c>
      <c r="F872" s="221" t="str">
        <f t="shared" si="190"/>
        <v>-</v>
      </c>
    </row>
    <row r="873" ht="12.75" customHeight="1" spans="1:6">
      <c r="A873" s="218">
        <v>82412</v>
      </c>
      <c r="B873" s="96" t="s">
        <v>1724</v>
      </c>
      <c r="C873" s="219" t="s">
        <v>1725</v>
      </c>
      <c r="D873" s="222">
        <v>0</v>
      </c>
      <c r="E873" s="222">
        <v>0</v>
      </c>
      <c r="F873" s="221" t="str">
        <f t="shared" si="190"/>
        <v>-</v>
      </c>
    </row>
    <row r="874" ht="12.75" customHeight="1" spans="1:6">
      <c r="A874" s="218">
        <v>84132</v>
      </c>
      <c r="B874" s="96" t="s">
        <v>1726</v>
      </c>
      <c r="C874" s="219" t="s">
        <v>1727</v>
      </c>
      <c r="D874" s="222">
        <v>0</v>
      </c>
      <c r="E874" s="222">
        <v>0</v>
      </c>
      <c r="F874" s="221" t="str">
        <f t="shared" si="190"/>
        <v>-</v>
      </c>
    </row>
    <row r="875" ht="12.75" customHeight="1" spans="1:6">
      <c r="A875" s="218">
        <v>84142</v>
      </c>
      <c r="B875" s="96" t="s">
        <v>1728</v>
      </c>
      <c r="C875" s="219" t="s">
        <v>1729</v>
      </c>
      <c r="D875" s="222">
        <v>0</v>
      </c>
      <c r="E875" s="222">
        <v>0</v>
      </c>
      <c r="F875" s="221" t="str">
        <f t="shared" si="190"/>
        <v>-</v>
      </c>
    </row>
    <row r="876" ht="12.75" customHeight="1" spans="1:6">
      <c r="A876" s="218">
        <v>84152</v>
      </c>
      <c r="B876" s="96" t="s">
        <v>1730</v>
      </c>
      <c r="C876" s="219" t="s">
        <v>1731</v>
      </c>
      <c r="D876" s="222">
        <v>0</v>
      </c>
      <c r="E876" s="222">
        <v>0</v>
      </c>
      <c r="F876" s="221" t="str">
        <f t="shared" si="190"/>
        <v>-</v>
      </c>
    </row>
    <row r="877" ht="12.75" customHeight="1" spans="1:6">
      <c r="A877" s="218">
        <v>84162</v>
      </c>
      <c r="B877" s="96" t="s">
        <v>1732</v>
      </c>
      <c r="C877" s="219" t="s">
        <v>1733</v>
      </c>
      <c r="D877" s="222">
        <v>0</v>
      </c>
      <c r="E877" s="222">
        <v>0</v>
      </c>
      <c r="F877" s="221" t="str">
        <f t="shared" si="190"/>
        <v>-</v>
      </c>
    </row>
    <row r="878" ht="12.75" customHeight="1" spans="1:6">
      <c r="A878" s="218">
        <v>84221</v>
      </c>
      <c r="B878" s="96" t="s">
        <v>1734</v>
      </c>
      <c r="C878" s="219" t="s">
        <v>1735</v>
      </c>
      <c r="D878" s="222">
        <v>0</v>
      </c>
      <c r="E878" s="222">
        <v>0</v>
      </c>
      <c r="F878" s="221" t="str">
        <f t="shared" si="190"/>
        <v>-</v>
      </c>
    </row>
    <row r="879" ht="12.75" customHeight="1" spans="1:6">
      <c r="A879" s="218">
        <v>84222</v>
      </c>
      <c r="B879" s="96" t="s">
        <v>1736</v>
      </c>
      <c r="C879" s="219" t="s">
        <v>1737</v>
      </c>
      <c r="D879" s="222">
        <v>0</v>
      </c>
      <c r="E879" s="222">
        <v>0</v>
      </c>
      <c r="F879" s="221" t="str">
        <f t="shared" si="190"/>
        <v>-</v>
      </c>
    </row>
    <row r="880" ht="12.75" customHeight="1" spans="1:6">
      <c r="A880" s="218" t="s">
        <v>1738</v>
      </c>
      <c r="B880" s="96" t="s">
        <v>1739</v>
      </c>
      <c r="C880" s="219" t="s">
        <v>1738</v>
      </c>
      <c r="D880" s="222">
        <v>0</v>
      </c>
      <c r="E880" s="222">
        <v>0</v>
      </c>
      <c r="F880" s="221" t="str">
        <f t="shared" si="190"/>
        <v>-</v>
      </c>
    </row>
    <row r="881" ht="12.75" customHeight="1" spans="1:6">
      <c r="A881" s="218">
        <v>84232</v>
      </c>
      <c r="B881" s="96" t="s">
        <v>1740</v>
      </c>
      <c r="C881" s="219" t="s">
        <v>1741</v>
      </c>
      <c r="D881" s="222">
        <v>0</v>
      </c>
      <c r="E881" s="222">
        <v>0</v>
      </c>
      <c r="F881" s="221" t="str">
        <f t="shared" si="190"/>
        <v>-</v>
      </c>
    </row>
    <row r="882" ht="24" spans="1:6">
      <c r="A882" s="218">
        <v>84242</v>
      </c>
      <c r="B882" s="96" t="s">
        <v>1742</v>
      </c>
      <c r="C882" s="219" t="s">
        <v>1743</v>
      </c>
      <c r="D882" s="222">
        <v>0</v>
      </c>
      <c r="E882" s="222">
        <v>0</v>
      </c>
      <c r="F882" s="221" t="str">
        <f t="shared" si="190"/>
        <v>-</v>
      </c>
    </row>
    <row r="883" ht="24" spans="1:6">
      <c r="A883" s="218" t="s">
        <v>1744</v>
      </c>
      <c r="B883" s="96" t="s">
        <v>1745</v>
      </c>
      <c r="C883" s="219" t="s">
        <v>1744</v>
      </c>
      <c r="D883" s="222">
        <v>0</v>
      </c>
      <c r="E883" s="222">
        <v>0</v>
      </c>
      <c r="F883" s="221" t="str">
        <f t="shared" si="190"/>
        <v>-</v>
      </c>
    </row>
    <row r="884" ht="12.75" customHeight="1" spans="1:6">
      <c r="A884" s="218">
        <v>84312</v>
      </c>
      <c r="B884" s="96" t="s">
        <v>1746</v>
      </c>
      <c r="C884" s="219" t="s">
        <v>1747</v>
      </c>
      <c r="D884" s="222">
        <v>0</v>
      </c>
      <c r="E884" s="222">
        <v>0</v>
      </c>
      <c r="F884" s="221" t="str">
        <f t="shared" si="190"/>
        <v>-</v>
      </c>
    </row>
    <row r="885" ht="24" spans="1:6">
      <c r="A885" s="218">
        <v>84431</v>
      </c>
      <c r="B885" s="96" t="s">
        <v>1748</v>
      </c>
      <c r="C885" s="219" t="s">
        <v>1749</v>
      </c>
      <c r="D885" s="222">
        <v>0</v>
      </c>
      <c r="E885" s="222">
        <v>0</v>
      </c>
      <c r="F885" s="221" t="str">
        <f t="shared" si="190"/>
        <v>-</v>
      </c>
    </row>
    <row r="886" ht="24" spans="1:6">
      <c r="A886" s="218">
        <v>84432</v>
      </c>
      <c r="B886" s="96" t="s">
        <v>1750</v>
      </c>
      <c r="C886" s="219" t="s">
        <v>1751</v>
      </c>
      <c r="D886" s="222">
        <v>0</v>
      </c>
      <c r="E886" s="222">
        <v>0</v>
      </c>
      <c r="F886" s="221" t="str">
        <f t="shared" si="190"/>
        <v>-</v>
      </c>
    </row>
    <row r="887" ht="24" spans="1:6">
      <c r="A887" s="218" t="s">
        <v>1752</v>
      </c>
      <c r="B887" s="96" t="s">
        <v>1753</v>
      </c>
      <c r="C887" s="219" t="s">
        <v>1752</v>
      </c>
      <c r="D887" s="222">
        <v>0</v>
      </c>
      <c r="E887" s="222">
        <v>0</v>
      </c>
      <c r="F887" s="221" t="str">
        <f t="shared" si="190"/>
        <v>-</v>
      </c>
    </row>
    <row r="888" ht="24" spans="1:6">
      <c r="A888" s="218">
        <v>84442</v>
      </c>
      <c r="B888" s="96" t="s">
        <v>1754</v>
      </c>
      <c r="C888" s="219" t="s">
        <v>1755</v>
      </c>
      <c r="D888" s="222">
        <v>0</v>
      </c>
      <c r="E888" s="222">
        <v>0</v>
      </c>
      <c r="F888" s="221" t="str">
        <f t="shared" si="190"/>
        <v>-</v>
      </c>
    </row>
    <row r="889" ht="24" spans="1:6">
      <c r="A889" s="218">
        <v>84452</v>
      </c>
      <c r="B889" s="145" t="s">
        <v>1756</v>
      </c>
      <c r="C889" s="219" t="s">
        <v>1757</v>
      </c>
      <c r="D889" s="222">
        <v>0</v>
      </c>
      <c r="E889" s="222">
        <v>0</v>
      </c>
      <c r="F889" s="221" t="str">
        <f t="shared" si="190"/>
        <v>-</v>
      </c>
    </row>
    <row r="890" ht="24" spans="1:6">
      <c r="A890" s="218" t="s">
        <v>1758</v>
      </c>
      <c r="B890" s="145" t="s">
        <v>1759</v>
      </c>
      <c r="C890" s="219" t="s">
        <v>1758</v>
      </c>
      <c r="D890" s="222">
        <v>0</v>
      </c>
      <c r="E890" s="222">
        <v>0</v>
      </c>
      <c r="F890" s="221" t="str">
        <f t="shared" si="190"/>
        <v>-</v>
      </c>
    </row>
    <row r="891" ht="12.75" customHeight="1" spans="1:6">
      <c r="A891" s="218">
        <v>84461</v>
      </c>
      <c r="B891" s="96" t="s">
        <v>1760</v>
      </c>
      <c r="C891" s="219" t="s">
        <v>1761</v>
      </c>
      <c r="D891" s="222">
        <v>0</v>
      </c>
      <c r="E891" s="222">
        <v>0</v>
      </c>
      <c r="F891" s="221" t="str">
        <f t="shared" si="190"/>
        <v>-</v>
      </c>
    </row>
    <row r="892" ht="12.75" customHeight="1" spans="1:6">
      <c r="A892" s="218">
        <v>84462</v>
      </c>
      <c r="B892" s="96" t="s">
        <v>1762</v>
      </c>
      <c r="C892" s="219" t="s">
        <v>1763</v>
      </c>
      <c r="D892" s="222">
        <v>0</v>
      </c>
      <c r="E892" s="222">
        <v>0</v>
      </c>
      <c r="F892" s="221" t="str">
        <f t="shared" si="190"/>
        <v>-</v>
      </c>
    </row>
    <row r="893" ht="12.75" customHeight="1" spans="1:6">
      <c r="A893" s="218" t="s">
        <v>1764</v>
      </c>
      <c r="B893" s="96" t="s">
        <v>1765</v>
      </c>
      <c r="C893" s="219" t="s">
        <v>1764</v>
      </c>
      <c r="D893" s="222">
        <v>0</v>
      </c>
      <c r="E893" s="222">
        <v>0</v>
      </c>
      <c r="F893" s="221" t="str">
        <f t="shared" si="190"/>
        <v>-</v>
      </c>
    </row>
    <row r="894" ht="12.75" customHeight="1" spans="1:6">
      <c r="A894" s="218">
        <v>84472</v>
      </c>
      <c r="B894" s="96" t="s">
        <v>1766</v>
      </c>
      <c r="C894" s="219" t="s">
        <v>1767</v>
      </c>
      <c r="D894" s="222">
        <v>0</v>
      </c>
      <c r="E894" s="222">
        <v>0</v>
      </c>
      <c r="F894" s="221" t="str">
        <f t="shared" si="190"/>
        <v>-</v>
      </c>
    </row>
    <row r="895" ht="12.75" customHeight="1" spans="1:6">
      <c r="A895" s="218">
        <v>84482</v>
      </c>
      <c r="B895" s="96" t="s">
        <v>1768</v>
      </c>
      <c r="C895" s="219" t="s">
        <v>1769</v>
      </c>
      <c r="D895" s="222">
        <v>0</v>
      </c>
      <c r="E895" s="222">
        <v>0</v>
      </c>
      <c r="F895" s="221" t="str">
        <f t="shared" si="190"/>
        <v>-</v>
      </c>
    </row>
    <row r="896" ht="12.75" customHeight="1" spans="1:6">
      <c r="A896" s="218" t="s">
        <v>1770</v>
      </c>
      <c r="B896" s="96" t="s">
        <v>1771</v>
      </c>
      <c r="C896" s="219" t="s">
        <v>1770</v>
      </c>
      <c r="D896" s="222">
        <v>0</v>
      </c>
      <c r="E896" s="222">
        <v>0</v>
      </c>
      <c r="F896" s="221" t="str">
        <f t="shared" si="190"/>
        <v>-</v>
      </c>
    </row>
    <row r="897" ht="24" spans="1:6">
      <c r="A897" s="218">
        <v>84532</v>
      </c>
      <c r="B897" s="96" t="s">
        <v>1772</v>
      </c>
      <c r="C897" s="219" t="s">
        <v>1773</v>
      </c>
      <c r="D897" s="222">
        <v>0</v>
      </c>
      <c r="E897" s="222">
        <v>0</v>
      </c>
      <c r="F897" s="221" t="str">
        <f t="shared" si="190"/>
        <v>-</v>
      </c>
    </row>
    <row r="898" ht="12.75" customHeight="1" spans="1:6">
      <c r="A898" s="218">
        <v>84542</v>
      </c>
      <c r="B898" s="96" t="s">
        <v>1774</v>
      </c>
      <c r="C898" s="219" t="s">
        <v>1775</v>
      </c>
      <c r="D898" s="222">
        <v>0</v>
      </c>
      <c r="E898" s="222">
        <v>0</v>
      </c>
      <c r="F898" s="221" t="str">
        <f t="shared" si="190"/>
        <v>-</v>
      </c>
    </row>
    <row r="899" ht="12.75" customHeight="1" spans="1:6">
      <c r="A899" s="218">
        <v>84552</v>
      </c>
      <c r="B899" s="96" t="s">
        <v>1776</v>
      </c>
      <c r="C899" s="219" t="s">
        <v>1777</v>
      </c>
      <c r="D899" s="222">
        <v>0</v>
      </c>
      <c r="E899" s="222">
        <v>0</v>
      </c>
      <c r="F899" s="221" t="str">
        <f t="shared" si="190"/>
        <v>-</v>
      </c>
    </row>
    <row r="900" ht="12.75" customHeight="1" spans="1:6">
      <c r="A900" s="218">
        <v>84711</v>
      </c>
      <c r="B900" s="96" t="s">
        <v>1778</v>
      </c>
      <c r="C900" s="219" t="s">
        <v>1779</v>
      </c>
      <c r="D900" s="222">
        <v>0</v>
      </c>
      <c r="E900" s="222">
        <v>0</v>
      </c>
      <c r="F900" s="221" t="str">
        <f t="shared" si="190"/>
        <v>-</v>
      </c>
    </row>
    <row r="901" ht="12.75" customHeight="1" spans="1:6">
      <c r="A901" s="218">
        <v>84712</v>
      </c>
      <c r="B901" s="96" t="s">
        <v>1780</v>
      </c>
      <c r="C901" s="219" t="s">
        <v>1781</v>
      </c>
      <c r="D901" s="222">
        <v>0</v>
      </c>
      <c r="E901" s="222">
        <v>0</v>
      </c>
      <c r="F901" s="221" t="str">
        <f t="shared" si="190"/>
        <v>-</v>
      </c>
    </row>
    <row r="902" ht="12.75" customHeight="1" spans="1:6">
      <c r="A902" s="218">
        <v>84721</v>
      </c>
      <c r="B902" s="96" t="s">
        <v>1782</v>
      </c>
      <c r="C902" s="219" t="s">
        <v>1783</v>
      </c>
      <c r="D902" s="222">
        <v>0</v>
      </c>
      <c r="E902" s="222">
        <v>0</v>
      </c>
      <c r="F902" s="221" t="str">
        <f t="shared" si="190"/>
        <v>-</v>
      </c>
    </row>
    <row r="903" ht="12.75" customHeight="1" spans="1:6">
      <c r="A903" s="218">
        <v>84722</v>
      </c>
      <c r="B903" s="96" t="s">
        <v>1784</v>
      </c>
      <c r="C903" s="219" t="s">
        <v>1785</v>
      </c>
      <c r="D903" s="222">
        <v>0</v>
      </c>
      <c r="E903" s="222">
        <v>0</v>
      </c>
      <c r="F903" s="221" t="str">
        <f t="shared" si="190"/>
        <v>-</v>
      </c>
    </row>
    <row r="904" ht="12.75" customHeight="1" spans="1:6">
      <c r="A904" s="218">
        <v>84731</v>
      </c>
      <c r="B904" s="96" t="s">
        <v>1786</v>
      </c>
      <c r="C904" s="219" t="s">
        <v>1787</v>
      </c>
      <c r="D904" s="222">
        <v>0</v>
      </c>
      <c r="E904" s="222">
        <v>0</v>
      </c>
      <c r="F904" s="221" t="str">
        <f t="shared" si="190"/>
        <v>-</v>
      </c>
    </row>
    <row r="905" ht="12.75" customHeight="1" spans="1:6">
      <c r="A905" s="218">
        <v>84732</v>
      </c>
      <c r="B905" s="96" t="s">
        <v>1788</v>
      </c>
      <c r="C905" s="219" t="s">
        <v>1789</v>
      </c>
      <c r="D905" s="222">
        <v>0</v>
      </c>
      <c r="E905" s="222">
        <v>0</v>
      </c>
      <c r="F905" s="221" t="str">
        <f t="shared" si="190"/>
        <v>-</v>
      </c>
    </row>
    <row r="906" ht="12.75" customHeight="1" spans="1:6">
      <c r="A906" s="218">
        <v>84741</v>
      </c>
      <c r="B906" s="96" t="s">
        <v>1790</v>
      </c>
      <c r="C906" s="219" t="s">
        <v>1791</v>
      </c>
      <c r="D906" s="222">
        <v>0</v>
      </c>
      <c r="E906" s="222">
        <v>0</v>
      </c>
      <c r="F906" s="221" t="str">
        <f t="shared" si="190"/>
        <v>-</v>
      </c>
    </row>
    <row r="907" ht="12.75" customHeight="1" spans="1:6">
      <c r="A907" s="218">
        <v>84742</v>
      </c>
      <c r="B907" s="96" t="s">
        <v>1792</v>
      </c>
      <c r="C907" s="219" t="s">
        <v>1793</v>
      </c>
      <c r="D907" s="222">
        <v>0</v>
      </c>
      <c r="E907" s="222">
        <v>0</v>
      </c>
      <c r="F907" s="221" t="str">
        <f t="shared" si="190"/>
        <v>-</v>
      </c>
    </row>
    <row r="908" ht="12.75" customHeight="1" spans="1:6">
      <c r="A908" s="218">
        <v>84751</v>
      </c>
      <c r="B908" s="96" t="s">
        <v>1794</v>
      </c>
      <c r="C908" s="219" t="s">
        <v>1795</v>
      </c>
      <c r="D908" s="222">
        <v>0</v>
      </c>
      <c r="E908" s="222">
        <v>0</v>
      </c>
      <c r="F908" s="221" t="str">
        <f t="shared" si="190"/>
        <v>-</v>
      </c>
    </row>
    <row r="909" ht="12.75" customHeight="1" spans="1:6">
      <c r="A909" s="218">
        <v>84752</v>
      </c>
      <c r="B909" s="96" t="s">
        <v>1796</v>
      </c>
      <c r="C909" s="219" t="s">
        <v>1797</v>
      </c>
      <c r="D909" s="222">
        <v>0</v>
      </c>
      <c r="E909" s="222">
        <v>0</v>
      </c>
      <c r="F909" s="221" t="str">
        <f t="shared" si="190"/>
        <v>-</v>
      </c>
    </row>
    <row r="910" ht="24" spans="1:6">
      <c r="A910" s="218">
        <v>84761</v>
      </c>
      <c r="B910" s="145" t="s">
        <v>1798</v>
      </c>
      <c r="C910" s="219" t="s">
        <v>1799</v>
      </c>
      <c r="D910" s="222">
        <v>0</v>
      </c>
      <c r="E910" s="222">
        <v>0</v>
      </c>
      <c r="F910" s="221" t="str">
        <f t="shared" si="190"/>
        <v>-</v>
      </c>
    </row>
    <row r="911" ht="24" spans="1:6">
      <c r="A911" s="218">
        <v>84762</v>
      </c>
      <c r="B911" s="145" t="s">
        <v>1800</v>
      </c>
      <c r="C911" s="219" t="s">
        <v>1801</v>
      </c>
      <c r="D911" s="222">
        <v>0</v>
      </c>
      <c r="E911" s="222">
        <v>0</v>
      </c>
      <c r="F911" s="221" t="str">
        <f t="shared" si="190"/>
        <v>-</v>
      </c>
    </row>
    <row r="912" ht="24" spans="1:6">
      <c r="A912" s="218" t="s">
        <v>1802</v>
      </c>
      <c r="B912" s="96" t="s">
        <v>1803</v>
      </c>
      <c r="C912" s="219" t="s">
        <v>1802</v>
      </c>
      <c r="D912" s="222">
        <v>0</v>
      </c>
      <c r="E912" s="222">
        <v>0</v>
      </c>
      <c r="F912" s="221" t="str">
        <f t="shared" si="190"/>
        <v>-</v>
      </c>
    </row>
    <row r="913" ht="24" spans="1:6">
      <c r="A913" s="218" t="s">
        <v>1804</v>
      </c>
      <c r="B913" s="96" t="s">
        <v>1805</v>
      </c>
      <c r="C913" s="219" t="s">
        <v>1804</v>
      </c>
      <c r="D913" s="222">
        <v>0</v>
      </c>
      <c r="E913" s="222">
        <v>0</v>
      </c>
      <c r="F913" s="221" t="str">
        <f t="shared" si="190"/>
        <v>-</v>
      </c>
    </row>
    <row r="914" ht="12.75" customHeight="1" spans="1:6">
      <c r="A914" s="218">
        <v>85412</v>
      </c>
      <c r="B914" s="96" t="s">
        <v>1806</v>
      </c>
      <c r="C914" s="219" t="s">
        <v>1807</v>
      </c>
      <c r="D914" s="222">
        <v>0</v>
      </c>
      <c r="E914" s="222">
        <v>0</v>
      </c>
      <c r="F914" s="221" t="str">
        <f t="shared" si="190"/>
        <v>-</v>
      </c>
    </row>
    <row r="915" ht="24" spans="1:6">
      <c r="A915" s="218">
        <v>51212</v>
      </c>
      <c r="B915" s="145" t="s">
        <v>1808</v>
      </c>
      <c r="C915" s="219" t="s">
        <v>1809</v>
      </c>
      <c r="D915" s="222">
        <v>0</v>
      </c>
      <c r="E915" s="222">
        <v>0</v>
      </c>
      <c r="F915" s="221" t="str">
        <f t="shared" si="190"/>
        <v>-</v>
      </c>
    </row>
    <row r="916" ht="12.75" customHeight="1" spans="1:6">
      <c r="A916" s="218">
        <v>51322</v>
      </c>
      <c r="B916" s="96" t="s">
        <v>1810</v>
      </c>
      <c r="C916" s="219" t="s">
        <v>1811</v>
      </c>
      <c r="D916" s="222">
        <v>0</v>
      </c>
      <c r="E916" s="222">
        <v>0</v>
      </c>
      <c r="F916" s="221" t="str">
        <f t="shared" si="190"/>
        <v>-</v>
      </c>
    </row>
    <row r="917" ht="12.75" customHeight="1" spans="1:6">
      <c r="A917" s="218">
        <v>51332</v>
      </c>
      <c r="B917" s="96" t="s">
        <v>1812</v>
      </c>
      <c r="C917" s="219" t="s">
        <v>1813</v>
      </c>
      <c r="D917" s="222">
        <v>0</v>
      </c>
      <c r="E917" s="222">
        <v>0</v>
      </c>
      <c r="F917" s="221" t="str">
        <f t="shared" si="190"/>
        <v>-</v>
      </c>
    </row>
    <row r="918" ht="24" spans="1:6">
      <c r="A918" s="218">
        <v>51342</v>
      </c>
      <c r="B918" s="96" t="s">
        <v>1814</v>
      </c>
      <c r="C918" s="219" t="s">
        <v>1815</v>
      </c>
      <c r="D918" s="222">
        <v>0</v>
      </c>
      <c r="E918" s="222">
        <v>0</v>
      </c>
      <c r="F918" s="221" t="str">
        <f t="shared" si="190"/>
        <v>-</v>
      </c>
    </row>
    <row r="919" ht="12.75" customHeight="1" spans="1:6">
      <c r="A919" s="218">
        <v>51411</v>
      </c>
      <c r="B919" s="96" t="s">
        <v>1816</v>
      </c>
      <c r="C919" s="219" t="s">
        <v>1817</v>
      </c>
      <c r="D919" s="222">
        <v>0</v>
      </c>
      <c r="E919" s="222">
        <v>0</v>
      </c>
      <c r="F919" s="221" t="str">
        <f t="shared" si="190"/>
        <v>-</v>
      </c>
    </row>
    <row r="920" ht="12.75" customHeight="1" spans="1:6">
      <c r="A920" s="218">
        <v>51412</v>
      </c>
      <c r="B920" s="96" t="s">
        <v>1818</v>
      </c>
      <c r="C920" s="219" t="s">
        <v>1819</v>
      </c>
      <c r="D920" s="222">
        <v>0</v>
      </c>
      <c r="E920" s="222">
        <v>0</v>
      </c>
      <c r="F920" s="221" t="str">
        <f t="shared" si="190"/>
        <v>-</v>
      </c>
    </row>
    <row r="921" ht="24" spans="1:6">
      <c r="A921" s="218">
        <v>51532</v>
      </c>
      <c r="B921" s="96" t="s">
        <v>1820</v>
      </c>
      <c r="C921" s="219" t="s">
        <v>1821</v>
      </c>
      <c r="D921" s="222">
        <v>0</v>
      </c>
      <c r="E921" s="222">
        <v>0</v>
      </c>
      <c r="F921" s="221" t="str">
        <f t="shared" si="190"/>
        <v>-</v>
      </c>
    </row>
    <row r="922" ht="24" spans="1:6">
      <c r="A922" s="218">
        <v>51542</v>
      </c>
      <c r="B922" s="96" t="s">
        <v>1822</v>
      </c>
      <c r="C922" s="219" t="s">
        <v>1823</v>
      </c>
      <c r="D922" s="222">
        <v>0</v>
      </c>
      <c r="E922" s="222">
        <v>0</v>
      </c>
      <c r="F922" s="221" t="str">
        <f t="shared" si="190"/>
        <v>-</v>
      </c>
    </row>
    <row r="923" ht="24" spans="1:6">
      <c r="A923" s="218">
        <v>51552</v>
      </c>
      <c r="B923" s="145" t="s">
        <v>1824</v>
      </c>
      <c r="C923" s="219" t="s">
        <v>1825</v>
      </c>
      <c r="D923" s="222">
        <v>0</v>
      </c>
      <c r="E923" s="222">
        <v>0</v>
      </c>
      <c r="F923" s="221" t="str">
        <f t="shared" si="190"/>
        <v>-</v>
      </c>
    </row>
    <row r="924" ht="24" spans="1:6">
      <c r="A924" s="218">
        <v>51631</v>
      </c>
      <c r="B924" s="96" t="s">
        <v>1826</v>
      </c>
      <c r="C924" s="219" t="s">
        <v>1827</v>
      </c>
      <c r="D924" s="222">
        <v>0</v>
      </c>
      <c r="E924" s="222">
        <v>0</v>
      </c>
      <c r="F924" s="221" t="str">
        <f t="shared" si="190"/>
        <v>-</v>
      </c>
    </row>
    <row r="925" ht="24" spans="1:6">
      <c r="A925" s="218">
        <v>51632</v>
      </c>
      <c r="B925" s="96" t="s">
        <v>1828</v>
      </c>
      <c r="C925" s="219" t="s">
        <v>1829</v>
      </c>
      <c r="D925" s="222">
        <v>0</v>
      </c>
      <c r="E925" s="222">
        <v>0</v>
      </c>
      <c r="F925" s="221" t="str">
        <f t="shared" si="190"/>
        <v>-</v>
      </c>
    </row>
    <row r="926" ht="12.75" customHeight="1" spans="1:6">
      <c r="A926" s="218">
        <v>51641</v>
      </c>
      <c r="B926" s="96" t="s">
        <v>1830</v>
      </c>
      <c r="C926" s="219" t="s">
        <v>1831</v>
      </c>
      <c r="D926" s="222">
        <v>0</v>
      </c>
      <c r="E926" s="222">
        <v>0</v>
      </c>
      <c r="F926" s="221" t="str">
        <f t="shared" si="190"/>
        <v>-</v>
      </c>
    </row>
    <row r="927" ht="12.75" customHeight="1" spans="1:6">
      <c r="A927" s="218">
        <v>51642</v>
      </c>
      <c r="B927" s="96" t="s">
        <v>1832</v>
      </c>
      <c r="C927" s="219" t="s">
        <v>1833</v>
      </c>
      <c r="D927" s="222">
        <v>0</v>
      </c>
      <c r="E927" s="222">
        <v>0</v>
      </c>
      <c r="F927" s="221" t="str">
        <f t="shared" si="190"/>
        <v>-</v>
      </c>
    </row>
    <row r="928" ht="12.75" customHeight="1" spans="1:6">
      <c r="A928" s="218">
        <v>51711</v>
      </c>
      <c r="B928" s="96" t="s">
        <v>1834</v>
      </c>
      <c r="C928" s="219" t="s">
        <v>1835</v>
      </c>
      <c r="D928" s="222">
        <v>0</v>
      </c>
      <c r="E928" s="222">
        <v>0</v>
      </c>
      <c r="F928" s="221" t="str">
        <f t="shared" si="190"/>
        <v>-</v>
      </c>
    </row>
    <row r="929" ht="12.75" customHeight="1" spans="1:6">
      <c r="A929" s="218">
        <v>51712</v>
      </c>
      <c r="B929" s="96" t="s">
        <v>1836</v>
      </c>
      <c r="C929" s="219" t="s">
        <v>1837</v>
      </c>
      <c r="D929" s="222">
        <v>0</v>
      </c>
      <c r="E929" s="222">
        <v>0</v>
      </c>
      <c r="F929" s="221" t="str">
        <f t="shared" si="190"/>
        <v>-</v>
      </c>
    </row>
    <row r="930" ht="12.75" customHeight="1" spans="1:6">
      <c r="A930" s="218">
        <v>51721</v>
      </c>
      <c r="B930" s="96" t="s">
        <v>1838</v>
      </c>
      <c r="C930" s="219" t="s">
        <v>1839</v>
      </c>
      <c r="D930" s="222">
        <v>0</v>
      </c>
      <c r="E930" s="222">
        <v>0</v>
      </c>
      <c r="F930" s="221" t="str">
        <f t="shared" si="190"/>
        <v>-</v>
      </c>
    </row>
    <row r="931" ht="12.75" customHeight="1" spans="1:6">
      <c r="A931" s="218">
        <v>51722</v>
      </c>
      <c r="B931" s="96" t="s">
        <v>1840</v>
      </c>
      <c r="C931" s="219" t="s">
        <v>1841</v>
      </c>
      <c r="D931" s="222">
        <v>0</v>
      </c>
      <c r="E931" s="222">
        <v>0</v>
      </c>
      <c r="F931" s="221" t="str">
        <f t="shared" si="190"/>
        <v>-</v>
      </c>
    </row>
    <row r="932" ht="12.75" customHeight="1" spans="1:6">
      <c r="A932" s="218">
        <v>51731</v>
      </c>
      <c r="B932" s="96" t="s">
        <v>1842</v>
      </c>
      <c r="C932" s="219" t="s">
        <v>1843</v>
      </c>
      <c r="D932" s="222">
        <v>0</v>
      </c>
      <c r="E932" s="222">
        <v>0</v>
      </c>
      <c r="F932" s="221" t="str">
        <f t="shared" si="190"/>
        <v>-</v>
      </c>
    </row>
    <row r="933" ht="12.75" customHeight="1" spans="1:6">
      <c r="A933" s="218">
        <v>51732</v>
      </c>
      <c r="B933" s="96" t="s">
        <v>1844</v>
      </c>
      <c r="C933" s="219" t="s">
        <v>1845</v>
      </c>
      <c r="D933" s="222">
        <v>0</v>
      </c>
      <c r="E933" s="222">
        <v>0</v>
      </c>
      <c r="F933" s="221" t="str">
        <f t="shared" si="190"/>
        <v>-</v>
      </c>
    </row>
    <row r="934" ht="12.75" customHeight="1" spans="1:6">
      <c r="A934" s="218">
        <v>51741</v>
      </c>
      <c r="B934" s="96" t="s">
        <v>1846</v>
      </c>
      <c r="C934" s="219" t="s">
        <v>1847</v>
      </c>
      <c r="D934" s="222">
        <v>0</v>
      </c>
      <c r="E934" s="222">
        <v>0</v>
      </c>
      <c r="F934" s="221" t="str">
        <f t="shared" si="190"/>
        <v>-</v>
      </c>
    </row>
    <row r="935" ht="12.75" customHeight="1" spans="1:6">
      <c r="A935" s="218">
        <v>51742</v>
      </c>
      <c r="B935" s="96" t="s">
        <v>1848</v>
      </c>
      <c r="C935" s="219" t="s">
        <v>1849</v>
      </c>
      <c r="D935" s="222">
        <v>0</v>
      </c>
      <c r="E935" s="222">
        <v>0</v>
      </c>
      <c r="F935" s="221" t="str">
        <f t="shared" si="190"/>
        <v>-</v>
      </c>
    </row>
    <row r="936" ht="12.75" customHeight="1" spans="1:6">
      <c r="A936" s="218">
        <v>51751</v>
      </c>
      <c r="B936" s="96" t="s">
        <v>1850</v>
      </c>
      <c r="C936" s="219" t="s">
        <v>1851</v>
      </c>
      <c r="D936" s="222">
        <v>0</v>
      </c>
      <c r="E936" s="222">
        <v>0</v>
      </c>
      <c r="F936" s="221" t="str">
        <f t="shared" si="190"/>
        <v>-</v>
      </c>
    </row>
    <row r="937" ht="12.75" customHeight="1" spans="1:6">
      <c r="A937" s="218">
        <v>51752</v>
      </c>
      <c r="B937" s="96" t="s">
        <v>1852</v>
      </c>
      <c r="C937" s="219" t="s">
        <v>1853</v>
      </c>
      <c r="D937" s="222">
        <v>0</v>
      </c>
      <c r="E937" s="222">
        <v>0</v>
      </c>
      <c r="F937" s="221" t="str">
        <f t="shared" si="190"/>
        <v>-</v>
      </c>
    </row>
    <row r="938" ht="24" spans="1:6">
      <c r="A938" s="218">
        <v>51761</v>
      </c>
      <c r="B938" s="96" t="s">
        <v>1854</v>
      </c>
      <c r="C938" s="219" t="s">
        <v>1855</v>
      </c>
      <c r="D938" s="222">
        <v>0</v>
      </c>
      <c r="E938" s="222">
        <v>0</v>
      </c>
      <c r="F938" s="221" t="str">
        <f t="shared" si="190"/>
        <v>-</v>
      </c>
    </row>
    <row r="939" ht="24" spans="1:6">
      <c r="A939" s="218">
        <v>51762</v>
      </c>
      <c r="B939" s="96" t="s">
        <v>1856</v>
      </c>
      <c r="C939" s="219" t="s">
        <v>1857</v>
      </c>
      <c r="D939" s="222">
        <v>0</v>
      </c>
      <c r="E939" s="222">
        <v>0</v>
      </c>
      <c r="F939" s="221" t="str">
        <f t="shared" si="190"/>
        <v>-</v>
      </c>
    </row>
    <row r="940" ht="24" spans="1:6">
      <c r="A940" s="218">
        <v>51771</v>
      </c>
      <c r="B940" s="96" t="s">
        <v>1858</v>
      </c>
      <c r="C940" s="219" t="s">
        <v>1859</v>
      </c>
      <c r="D940" s="222">
        <v>0</v>
      </c>
      <c r="E940" s="222">
        <v>0</v>
      </c>
      <c r="F940" s="221" t="str">
        <f t="shared" si="190"/>
        <v>-</v>
      </c>
    </row>
    <row r="941" ht="24" spans="1:6">
      <c r="A941" s="218">
        <v>51772</v>
      </c>
      <c r="B941" s="96" t="s">
        <v>1860</v>
      </c>
      <c r="C941" s="219" t="s">
        <v>1861</v>
      </c>
      <c r="D941" s="222">
        <v>0</v>
      </c>
      <c r="E941" s="222">
        <v>0</v>
      </c>
      <c r="F941" s="221" t="str">
        <f t="shared" si="190"/>
        <v>-</v>
      </c>
    </row>
    <row r="942" ht="24" spans="1:6">
      <c r="A942" s="218">
        <v>54132</v>
      </c>
      <c r="B942" s="96" t="s">
        <v>1862</v>
      </c>
      <c r="C942" s="219" t="s">
        <v>1863</v>
      </c>
      <c r="D942" s="222">
        <v>0</v>
      </c>
      <c r="E942" s="222">
        <v>0</v>
      </c>
      <c r="F942" s="221" t="str">
        <f t="shared" si="190"/>
        <v>-</v>
      </c>
    </row>
    <row r="943" ht="24" spans="1:6">
      <c r="A943" s="218">
        <v>54142</v>
      </c>
      <c r="B943" s="96" t="s">
        <v>1864</v>
      </c>
      <c r="C943" s="219" t="s">
        <v>1865</v>
      </c>
      <c r="D943" s="222">
        <v>0</v>
      </c>
      <c r="E943" s="222">
        <v>0</v>
      </c>
      <c r="F943" s="221" t="str">
        <f t="shared" si="190"/>
        <v>-</v>
      </c>
    </row>
    <row r="944" ht="12.75" customHeight="1" spans="1:6">
      <c r="A944" s="218">
        <v>54152</v>
      </c>
      <c r="B944" s="96" t="s">
        <v>1866</v>
      </c>
      <c r="C944" s="219" t="s">
        <v>1867</v>
      </c>
      <c r="D944" s="222">
        <v>0</v>
      </c>
      <c r="E944" s="222">
        <v>0</v>
      </c>
      <c r="F944" s="221" t="str">
        <f t="shared" si="190"/>
        <v>-</v>
      </c>
    </row>
    <row r="945" ht="24" spans="1:6">
      <c r="A945" s="218">
        <v>54162</v>
      </c>
      <c r="B945" s="96" t="s">
        <v>1868</v>
      </c>
      <c r="C945" s="219" t="s">
        <v>1869</v>
      </c>
      <c r="D945" s="222">
        <v>0</v>
      </c>
      <c r="E945" s="222">
        <v>0</v>
      </c>
      <c r="F945" s="221" t="str">
        <f t="shared" si="190"/>
        <v>-</v>
      </c>
    </row>
    <row r="946" ht="24" spans="1:6">
      <c r="A946" s="218">
        <v>54221</v>
      </c>
      <c r="B946" s="145" t="s">
        <v>1870</v>
      </c>
      <c r="C946" s="219" t="s">
        <v>1871</v>
      </c>
      <c r="D946" s="222">
        <v>0</v>
      </c>
      <c r="E946" s="222">
        <v>0</v>
      </c>
      <c r="F946" s="221" t="str">
        <f t="shared" si="190"/>
        <v>-</v>
      </c>
    </row>
    <row r="947" ht="24" spans="1:6">
      <c r="A947" s="218">
        <v>54222</v>
      </c>
      <c r="B947" s="145" t="s">
        <v>1872</v>
      </c>
      <c r="C947" s="219" t="s">
        <v>1873</v>
      </c>
      <c r="D947" s="222">
        <v>0</v>
      </c>
      <c r="E947" s="222">
        <v>0</v>
      </c>
      <c r="F947" s="221" t="str">
        <f t="shared" si="190"/>
        <v>-</v>
      </c>
    </row>
    <row r="948" ht="24" spans="1:6">
      <c r="A948" s="218" t="s">
        <v>1874</v>
      </c>
      <c r="B948" s="96" t="s">
        <v>1875</v>
      </c>
      <c r="C948" s="219" t="s">
        <v>1874</v>
      </c>
      <c r="D948" s="222">
        <v>0</v>
      </c>
      <c r="E948" s="222">
        <v>0</v>
      </c>
      <c r="F948" s="221" t="str">
        <f t="shared" si="190"/>
        <v>-</v>
      </c>
    </row>
    <row r="949" ht="24" spans="1:6">
      <c r="A949" s="218">
        <v>54232</v>
      </c>
      <c r="B949" s="145" t="s">
        <v>1876</v>
      </c>
      <c r="C949" s="219" t="s">
        <v>1877</v>
      </c>
      <c r="D949" s="222">
        <v>0</v>
      </c>
      <c r="E949" s="222">
        <v>0</v>
      </c>
      <c r="F949" s="221" t="str">
        <f t="shared" si="190"/>
        <v>-</v>
      </c>
    </row>
    <row r="950" ht="24" spans="1:6">
      <c r="A950" s="218">
        <v>54242</v>
      </c>
      <c r="B950" s="96" t="s">
        <v>1878</v>
      </c>
      <c r="C950" s="219" t="s">
        <v>1879</v>
      </c>
      <c r="D950" s="222">
        <v>0</v>
      </c>
      <c r="E950" s="222">
        <v>0</v>
      </c>
      <c r="F950" s="221" t="str">
        <f t="shared" si="190"/>
        <v>-</v>
      </c>
    </row>
    <row r="951" ht="24" spans="1:6">
      <c r="A951" s="218" t="s">
        <v>1880</v>
      </c>
      <c r="B951" s="96" t="s">
        <v>1881</v>
      </c>
      <c r="C951" s="219" t="s">
        <v>1880</v>
      </c>
      <c r="D951" s="222">
        <v>0</v>
      </c>
      <c r="E951" s="222">
        <v>0</v>
      </c>
      <c r="F951" s="221" t="str">
        <f t="shared" si="190"/>
        <v>-</v>
      </c>
    </row>
    <row r="952" ht="24" spans="1:6">
      <c r="A952" s="218">
        <v>54312</v>
      </c>
      <c r="B952" s="145" t="s">
        <v>1882</v>
      </c>
      <c r="C952" s="219" t="s">
        <v>1883</v>
      </c>
      <c r="D952" s="222">
        <v>0</v>
      </c>
      <c r="E952" s="222">
        <v>0</v>
      </c>
      <c r="F952" s="221" t="str">
        <f t="shared" si="190"/>
        <v>-</v>
      </c>
    </row>
    <row r="953" ht="24" spans="1:6">
      <c r="A953" s="218">
        <v>54431</v>
      </c>
      <c r="B953" s="96" t="s">
        <v>1884</v>
      </c>
      <c r="C953" s="219" t="s">
        <v>1885</v>
      </c>
      <c r="D953" s="222">
        <v>0</v>
      </c>
      <c r="E953" s="222">
        <v>0</v>
      </c>
      <c r="F953" s="221" t="str">
        <f t="shared" si="190"/>
        <v>-</v>
      </c>
    </row>
    <row r="954" ht="24" spans="1:6">
      <c r="A954" s="218">
        <v>54432</v>
      </c>
      <c r="B954" s="96" t="s">
        <v>1886</v>
      </c>
      <c r="C954" s="219" t="s">
        <v>1887</v>
      </c>
      <c r="D954" s="222">
        <v>0</v>
      </c>
      <c r="E954" s="222">
        <v>0</v>
      </c>
      <c r="F954" s="221" t="str">
        <f t="shared" si="190"/>
        <v>-</v>
      </c>
    </row>
    <row r="955" ht="24" spans="1:6">
      <c r="A955" s="218" t="s">
        <v>1888</v>
      </c>
      <c r="B955" s="96" t="s">
        <v>1889</v>
      </c>
      <c r="C955" s="219" t="s">
        <v>1888</v>
      </c>
      <c r="D955" s="222">
        <v>0</v>
      </c>
      <c r="E955" s="222">
        <v>0</v>
      </c>
      <c r="F955" s="221" t="str">
        <f t="shared" si="190"/>
        <v>-</v>
      </c>
    </row>
    <row r="956" ht="24" spans="1:6">
      <c r="A956" s="218">
        <v>54442</v>
      </c>
      <c r="B956" s="96" t="s">
        <v>1890</v>
      </c>
      <c r="C956" s="219" t="s">
        <v>1891</v>
      </c>
      <c r="D956" s="222">
        <v>0</v>
      </c>
      <c r="E956" s="222">
        <v>0</v>
      </c>
      <c r="F956" s="221" t="str">
        <f t="shared" si="190"/>
        <v>-</v>
      </c>
    </row>
    <row r="957" ht="24" spans="1:6">
      <c r="A957" s="218">
        <v>54452</v>
      </c>
      <c r="B957" s="96" t="s">
        <v>1892</v>
      </c>
      <c r="C957" s="219" t="s">
        <v>1893</v>
      </c>
      <c r="D957" s="222">
        <v>0</v>
      </c>
      <c r="E957" s="222">
        <v>0</v>
      </c>
      <c r="F957" s="221" t="str">
        <f t="shared" si="190"/>
        <v>-</v>
      </c>
    </row>
    <row r="958" ht="24" spans="1:6">
      <c r="A958" s="218" t="s">
        <v>1894</v>
      </c>
      <c r="B958" s="96" t="s">
        <v>1895</v>
      </c>
      <c r="C958" s="219" t="s">
        <v>1894</v>
      </c>
      <c r="D958" s="222">
        <v>0</v>
      </c>
      <c r="E958" s="222">
        <v>0</v>
      </c>
      <c r="F958" s="221" t="str">
        <f t="shared" si="190"/>
        <v>-</v>
      </c>
    </row>
    <row r="959" ht="24" spans="1:6">
      <c r="A959" s="218">
        <v>54461</v>
      </c>
      <c r="B959" s="96" t="s">
        <v>1896</v>
      </c>
      <c r="C959" s="219" t="s">
        <v>1897</v>
      </c>
      <c r="D959" s="222">
        <v>0</v>
      </c>
      <c r="E959" s="222"/>
      <c r="F959" s="221" t="str">
        <f t="shared" si="190"/>
        <v>-</v>
      </c>
    </row>
    <row r="960" ht="24" spans="1:6">
      <c r="A960" s="218">
        <v>54462</v>
      </c>
      <c r="B960" s="96" t="s">
        <v>1898</v>
      </c>
      <c r="C960" s="219" t="s">
        <v>1899</v>
      </c>
      <c r="D960" s="222">
        <v>0</v>
      </c>
      <c r="E960" s="222">
        <v>0</v>
      </c>
      <c r="F960" s="221" t="str">
        <f t="shared" si="190"/>
        <v>-</v>
      </c>
    </row>
    <row r="961" ht="12.75" customHeight="1" spans="1:6">
      <c r="A961" s="218" t="s">
        <v>1900</v>
      </c>
      <c r="B961" s="96" t="s">
        <v>1901</v>
      </c>
      <c r="C961" s="219" t="s">
        <v>1900</v>
      </c>
      <c r="D961" s="222">
        <v>0</v>
      </c>
      <c r="E961" s="222">
        <v>0</v>
      </c>
      <c r="F961" s="221" t="str">
        <f t="shared" si="190"/>
        <v>-</v>
      </c>
    </row>
    <row r="962" ht="24" spans="1:6">
      <c r="A962" s="218">
        <v>54472</v>
      </c>
      <c r="B962" s="145" t="s">
        <v>1902</v>
      </c>
      <c r="C962" s="219" t="s">
        <v>1903</v>
      </c>
      <c r="D962" s="222">
        <v>0</v>
      </c>
      <c r="E962" s="222">
        <v>0</v>
      </c>
      <c r="F962" s="221" t="str">
        <f t="shared" si="190"/>
        <v>-</v>
      </c>
    </row>
    <row r="963" ht="24" spans="1:6">
      <c r="A963" s="218">
        <v>54482</v>
      </c>
      <c r="B963" s="145" t="s">
        <v>1904</v>
      </c>
      <c r="C963" s="219" t="s">
        <v>1905</v>
      </c>
      <c r="D963" s="222">
        <v>0</v>
      </c>
      <c r="E963" s="222">
        <v>0</v>
      </c>
      <c r="F963" s="221" t="str">
        <f t="shared" si="190"/>
        <v>-</v>
      </c>
    </row>
    <row r="964" ht="24" spans="1:6">
      <c r="A964" s="218" t="s">
        <v>1906</v>
      </c>
      <c r="B964" s="145" t="s">
        <v>1907</v>
      </c>
      <c r="C964" s="219" t="s">
        <v>1906</v>
      </c>
      <c r="D964" s="222">
        <v>0</v>
      </c>
      <c r="E964" s="222">
        <v>0</v>
      </c>
      <c r="F964" s="221" t="str">
        <f t="shared" si="190"/>
        <v>-</v>
      </c>
    </row>
    <row r="965" ht="24" spans="1:6">
      <c r="A965" s="218">
        <v>54532</v>
      </c>
      <c r="B965" s="96" t="s">
        <v>1908</v>
      </c>
      <c r="C965" s="219" t="s">
        <v>1909</v>
      </c>
      <c r="D965" s="222">
        <v>0</v>
      </c>
      <c r="E965" s="222">
        <v>0</v>
      </c>
      <c r="F965" s="221" t="str">
        <f t="shared" si="190"/>
        <v>-</v>
      </c>
    </row>
    <row r="966" ht="12.75" customHeight="1" spans="1:6">
      <c r="A966" s="218">
        <v>54542</v>
      </c>
      <c r="B966" s="96" t="s">
        <v>1910</v>
      </c>
      <c r="C966" s="219" t="s">
        <v>1911</v>
      </c>
      <c r="D966" s="222">
        <v>0</v>
      </c>
      <c r="E966" s="222">
        <v>0</v>
      </c>
      <c r="F966" s="221" t="str">
        <f t="shared" si="190"/>
        <v>-</v>
      </c>
    </row>
    <row r="967" ht="24" spans="1:6">
      <c r="A967" s="218">
        <v>54552</v>
      </c>
      <c r="B967" s="96" t="s">
        <v>1912</v>
      </c>
      <c r="C967" s="219" t="s">
        <v>1913</v>
      </c>
      <c r="D967" s="222">
        <v>0</v>
      </c>
      <c r="E967" s="222">
        <v>0</v>
      </c>
      <c r="F967" s="221" t="str">
        <f t="shared" si="190"/>
        <v>-</v>
      </c>
    </row>
    <row r="968" ht="12.75" customHeight="1" spans="1:6">
      <c r="A968" s="218">
        <v>54711</v>
      </c>
      <c r="B968" s="96" t="s">
        <v>1914</v>
      </c>
      <c r="C968" s="219" t="s">
        <v>1915</v>
      </c>
      <c r="D968" s="222">
        <v>0</v>
      </c>
      <c r="E968" s="222">
        <v>0</v>
      </c>
      <c r="F968" s="221" t="str">
        <f t="shared" si="190"/>
        <v>-</v>
      </c>
    </row>
    <row r="969" ht="12.75" customHeight="1" spans="1:6">
      <c r="A969" s="218">
        <v>54712</v>
      </c>
      <c r="B969" s="96" t="s">
        <v>1916</v>
      </c>
      <c r="C969" s="219" t="s">
        <v>1917</v>
      </c>
      <c r="D969" s="222">
        <v>0</v>
      </c>
      <c r="E969" s="222">
        <v>0</v>
      </c>
      <c r="F969" s="221" t="str">
        <f t="shared" si="190"/>
        <v>-</v>
      </c>
    </row>
    <row r="970" ht="12.75" customHeight="1" spans="1:6">
      <c r="A970" s="218">
        <v>54721</v>
      </c>
      <c r="B970" s="96" t="s">
        <v>1918</v>
      </c>
      <c r="C970" s="219" t="s">
        <v>1919</v>
      </c>
      <c r="D970" s="222">
        <v>0</v>
      </c>
      <c r="E970" s="222">
        <v>0</v>
      </c>
      <c r="F970" s="221" t="str">
        <f t="shared" si="190"/>
        <v>-</v>
      </c>
    </row>
    <row r="971" ht="12.75" customHeight="1" spans="1:6">
      <c r="A971" s="218">
        <v>54722</v>
      </c>
      <c r="B971" s="96" t="s">
        <v>1920</v>
      </c>
      <c r="C971" s="219" t="s">
        <v>1921</v>
      </c>
      <c r="D971" s="222">
        <v>0</v>
      </c>
      <c r="E971" s="222">
        <v>0</v>
      </c>
      <c r="F971" s="221" t="str">
        <f t="shared" si="190"/>
        <v>-</v>
      </c>
    </row>
    <row r="972" ht="12.75" customHeight="1" spans="1:6">
      <c r="A972" s="218">
        <v>54731</v>
      </c>
      <c r="B972" s="96" t="s">
        <v>1922</v>
      </c>
      <c r="C972" s="219" t="s">
        <v>1923</v>
      </c>
      <c r="D972" s="222">
        <v>0</v>
      </c>
      <c r="E972" s="222">
        <v>0</v>
      </c>
      <c r="F972" s="221" t="str">
        <f t="shared" si="190"/>
        <v>-</v>
      </c>
    </row>
    <row r="973" ht="12.75" customHeight="1" spans="1:6">
      <c r="A973" s="218">
        <v>54732</v>
      </c>
      <c r="B973" s="96" t="s">
        <v>1924</v>
      </c>
      <c r="C973" s="219" t="s">
        <v>1925</v>
      </c>
      <c r="D973" s="222">
        <v>0</v>
      </c>
      <c r="E973" s="222">
        <v>0</v>
      </c>
      <c r="F973" s="221" t="str">
        <f t="shared" si="190"/>
        <v>-</v>
      </c>
    </row>
    <row r="974" ht="12.75" customHeight="1" spans="1:6">
      <c r="A974" s="218">
        <v>54741</v>
      </c>
      <c r="B974" s="96" t="s">
        <v>1926</v>
      </c>
      <c r="C974" s="219" t="s">
        <v>1927</v>
      </c>
      <c r="D974" s="222">
        <v>0</v>
      </c>
      <c r="E974" s="222">
        <v>0</v>
      </c>
      <c r="F974" s="221" t="str">
        <f t="shared" si="190"/>
        <v>-</v>
      </c>
    </row>
    <row r="975" ht="12.75" customHeight="1" spans="1:6">
      <c r="A975" s="218">
        <v>54742</v>
      </c>
      <c r="B975" s="96" t="s">
        <v>1928</v>
      </c>
      <c r="C975" s="219" t="s">
        <v>1929</v>
      </c>
      <c r="D975" s="222">
        <v>0</v>
      </c>
      <c r="E975" s="222">
        <v>0</v>
      </c>
      <c r="F975" s="221" t="str">
        <f t="shared" si="190"/>
        <v>-</v>
      </c>
    </row>
    <row r="976" ht="24" spans="1:6">
      <c r="A976" s="218">
        <v>54751</v>
      </c>
      <c r="B976" s="96" t="s">
        <v>1930</v>
      </c>
      <c r="C976" s="219" t="s">
        <v>1931</v>
      </c>
      <c r="D976" s="222">
        <v>0</v>
      </c>
      <c r="E976" s="222">
        <v>0</v>
      </c>
      <c r="F976" s="221" t="str">
        <f t="shared" si="190"/>
        <v>-</v>
      </c>
    </row>
    <row r="977" ht="24" spans="1:6">
      <c r="A977" s="218">
        <v>54752</v>
      </c>
      <c r="B977" s="96" t="s">
        <v>1932</v>
      </c>
      <c r="C977" s="219" t="s">
        <v>1933</v>
      </c>
      <c r="D977" s="222">
        <v>0</v>
      </c>
      <c r="E977" s="222">
        <v>0</v>
      </c>
      <c r="F977" s="221" t="str">
        <f t="shared" si="190"/>
        <v>-</v>
      </c>
    </row>
    <row r="978" ht="24" spans="1:6">
      <c r="A978" s="218">
        <v>54761</v>
      </c>
      <c r="B978" s="96" t="s">
        <v>1934</v>
      </c>
      <c r="C978" s="219" t="s">
        <v>1935</v>
      </c>
      <c r="D978" s="222">
        <v>0</v>
      </c>
      <c r="E978" s="222">
        <v>0</v>
      </c>
      <c r="F978" s="221" t="str">
        <f t="shared" si="190"/>
        <v>-</v>
      </c>
    </row>
    <row r="979" ht="24" spans="1:6">
      <c r="A979" s="218">
        <v>54762</v>
      </c>
      <c r="B979" s="96" t="s">
        <v>1936</v>
      </c>
      <c r="C979" s="219" t="s">
        <v>1937</v>
      </c>
      <c r="D979" s="222">
        <v>0</v>
      </c>
      <c r="E979" s="222">
        <v>0</v>
      </c>
      <c r="F979" s="221" t="str">
        <f t="shared" si="190"/>
        <v>-</v>
      </c>
    </row>
    <row r="980" ht="24" spans="1:6">
      <c r="A980" s="218">
        <v>54771</v>
      </c>
      <c r="B980" s="96" t="s">
        <v>1938</v>
      </c>
      <c r="C980" s="219" t="s">
        <v>1939</v>
      </c>
      <c r="D980" s="222">
        <v>0</v>
      </c>
      <c r="E980" s="222">
        <v>0</v>
      </c>
      <c r="F980" s="221" t="str">
        <f t="shared" ref="F980:F982" si="191">IF(D980&lt;&gt;0,IF(E980/D980&gt;=100,"&gt;&gt;100",E980/D980*100),"-")</f>
        <v>-</v>
      </c>
    </row>
    <row r="981" ht="24" spans="1:6">
      <c r="A981" s="218">
        <v>54772</v>
      </c>
      <c r="B981" s="96" t="s">
        <v>1940</v>
      </c>
      <c r="C981" s="219" t="s">
        <v>1941</v>
      </c>
      <c r="D981" s="222">
        <v>0</v>
      </c>
      <c r="E981" s="222">
        <v>0</v>
      </c>
      <c r="F981" s="221" t="str">
        <f t="shared" si="191"/>
        <v>-</v>
      </c>
    </row>
    <row r="982" ht="24" spans="1:6">
      <c r="A982" s="223">
        <v>55312</v>
      </c>
      <c r="B982" s="100" t="s">
        <v>1942</v>
      </c>
      <c r="C982" s="224" t="s">
        <v>1943</v>
      </c>
      <c r="D982" s="225">
        <v>0</v>
      </c>
      <c r="E982" s="225">
        <v>0</v>
      </c>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v>0</v>
      </c>
      <c r="F985" s="147" t="str">
        <f t="shared" ref="F985:F992" si="192">IF(D985&lt;&gt;0,IF(E985/D985&gt;=100,"&gt;&gt;100",E985/D985*100),"-")</f>
        <v>-</v>
      </c>
    </row>
    <row r="986" ht="24" spans="1:6">
      <c r="A986" s="218" t="s">
        <v>1951</v>
      </c>
      <c r="B986" s="96" t="s">
        <v>1952</v>
      </c>
      <c r="C986" s="219" t="s">
        <v>1951</v>
      </c>
      <c r="D986" s="245">
        <v>0</v>
      </c>
      <c r="E986" s="245">
        <v>0</v>
      </c>
      <c r="F986" s="221" t="str">
        <f t="shared" si="192"/>
        <v>-</v>
      </c>
    </row>
    <row r="987" ht="24" spans="1:6">
      <c r="A987" s="218" t="s">
        <v>1953</v>
      </c>
      <c r="B987" s="96" t="s">
        <v>1954</v>
      </c>
      <c r="C987" s="219" t="s">
        <v>1953</v>
      </c>
      <c r="D987" s="245">
        <v>0</v>
      </c>
      <c r="E987" s="245">
        <v>0</v>
      </c>
      <c r="F987" s="221" t="str">
        <f t="shared" si="192"/>
        <v>-</v>
      </c>
    </row>
    <row r="988" ht="24" spans="1:6">
      <c r="A988" s="218">
        <v>26454</v>
      </c>
      <c r="B988" s="96" t="s">
        <v>1955</v>
      </c>
      <c r="C988" s="219" t="s">
        <v>1956</v>
      </c>
      <c r="D988" s="245">
        <v>0</v>
      </c>
      <c r="E988" s="245">
        <v>0</v>
      </c>
      <c r="F988" s="221" t="str">
        <f t="shared" si="192"/>
        <v>-</v>
      </c>
    </row>
    <row r="989" ht="12.75" customHeight="1" spans="1:6">
      <c r="A989" s="218" t="s">
        <v>1957</v>
      </c>
      <c r="B989" s="96" t="s">
        <v>1958</v>
      </c>
      <c r="C989" s="219" t="s">
        <v>1957</v>
      </c>
      <c r="D989" s="245">
        <v>0</v>
      </c>
      <c r="E989" s="245">
        <v>0</v>
      </c>
      <c r="F989" s="221" t="str">
        <f t="shared" si="192"/>
        <v>-</v>
      </c>
    </row>
    <row r="990" ht="36" spans="1:6">
      <c r="A990" s="218" t="s">
        <v>1959</v>
      </c>
      <c r="B990" s="96" t="s">
        <v>1960</v>
      </c>
      <c r="C990" s="219" t="s">
        <v>1961</v>
      </c>
      <c r="D990" s="245">
        <v>0</v>
      </c>
      <c r="E990" s="245">
        <v>0</v>
      </c>
      <c r="F990" s="221" t="str">
        <f t="shared" si="192"/>
        <v>-</v>
      </c>
    </row>
    <row r="991" ht="12.75" customHeight="1" spans="1:6">
      <c r="A991" s="218" t="s">
        <v>1962</v>
      </c>
      <c r="B991" s="96" t="s">
        <v>1963</v>
      </c>
      <c r="C991" s="219" t="s">
        <v>1962</v>
      </c>
      <c r="D991" s="245">
        <v>0</v>
      </c>
      <c r="E991" s="245">
        <v>0</v>
      </c>
      <c r="F991" s="221" t="str">
        <f t="shared" si="192"/>
        <v>-</v>
      </c>
    </row>
    <row r="992" ht="24" spans="1:6">
      <c r="A992" s="223">
        <v>26534</v>
      </c>
      <c r="B992" s="100" t="s">
        <v>1964</v>
      </c>
      <c r="C992" s="224" t="s">
        <v>1965</v>
      </c>
      <c r="D992" s="246">
        <v>0</v>
      </c>
      <c r="E992" s="246">
        <v>0</v>
      </c>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abSelected="1" topLeftCell="A214" workbookViewId="0">
      <selection activeCell="D259" sqref="D259"/>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27615.82</v>
      </c>
      <c r="E6" s="176">
        <f t="shared" si="0"/>
        <v>37628.39</v>
      </c>
      <c r="F6" s="177">
        <f t="shared" ref="F6:F260" si="1">IF(D6&gt;0,IF(E6/D6&gt;=100,"&gt;&gt;100",E6/D6*100),"-")</f>
        <v>136.256645647314</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24107.12</v>
      </c>
      <c r="E7" s="180">
        <f t="shared" si="2"/>
        <v>37536.95</v>
      </c>
      <c r="F7" s="181">
        <f t="shared" si="1"/>
        <v>155.708977264808</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0</v>
      </c>
      <c r="E9" s="182">
        <v>0</v>
      </c>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24107.12</v>
      </c>
      <c r="E12" s="180">
        <f t="shared" si="3"/>
        <v>37536.95</v>
      </c>
      <c r="F12" s="181">
        <f t="shared" si="1"/>
        <v>155.708977264808</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v>0</v>
      </c>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0</v>
      </c>
      <c r="E15" s="182">
        <v>0</v>
      </c>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v>0</v>
      </c>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0</v>
      </c>
      <c r="E17" s="182">
        <v>0</v>
      </c>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0</v>
      </c>
      <c r="E18" s="182">
        <v>0</v>
      </c>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24107.11</v>
      </c>
      <c r="E19" s="180">
        <f t="shared" si="5"/>
        <v>37536.94</v>
      </c>
      <c r="F19" s="181">
        <f t="shared" si="1"/>
        <v>155.709000373749</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12871.62</v>
      </c>
      <c r="E20" s="182">
        <v>14195.62</v>
      </c>
      <c r="F20" s="181">
        <f t="shared" si="1"/>
        <v>110.28619552162</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12274.09</v>
      </c>
      <c r="E21" s="182">
        <v>13685.65</v>
      </c>
      <c r="F21" s="181">
        <f t="shared" si="1"/>
        <v>111.500323038205</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103941.38</v>
      </c>
      <c r="E22" s="182">
        <v>116847.77</v>
      </c>
      <c r="F22" s="181">
        <f t="shared" si="1"/>
        <v>112.416989268374</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0</v>
      </c>
      <c r="E23" s="182">
        <v>0</v>
      </c>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327.86</v>
      </c>
      <c r="E24" s="182">
        <v>327.86</v>
      </c>
      <c r="F24" s="181">
        <f t="shared" si="1"/>
        <v>100</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0</v>
      </c>
      <c r="E25" s="182">
        <v>0</v>
      </c>
      <c r="F25" s="181" t="str">
        <f t="shared" si="1"/>
        <v>-</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217.74</v>
      </c>
      <c r="E26" s="182">
        <v>217.74</v>
      </c>
      <c r="F26" s="181">
        <f t="shared" si="1"/>
        <v>100</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105525.58</v>
      </c>
      <c r="E28" s="182">
        <v>107737.7</v>
      </c>
      <c r="F28" s="181">
        <f t="shared" si="1"/>
        <v>102.09628793322</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0.0100000000093132</v>
      </c>
      <c r="E29" s="180">
        <f t="shared" si="6"/>
        <v>0.0100000000093132</v>
      </c>
      <c r="F29" s="181">
        <f t="shared" si="1"/>
        <v>100</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347798.49</v>
      </c>
      <c r="E30" s="182">
        <v>347798.49</v>
      </c>
      <c r="F30" s="181">
        <f t="shared" si="1"/>
        <v>100</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347798.48</v>
      </c>
      <c r="E34" s="182">
        <v>347798.48</v>
      </c>
      <c r="F34" s="181">
        <f t="shared" si="1"/>
        <v>100</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0</v>
      </c>
      <c r="E36" s="182">
        <v>0</v>
      </c>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v>0</v>
      </c>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v>0</v>
      </c>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v>0</v>
      </c>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0</v>
      </c>
      <c r="E40" s="182">
        <v>0</v>
      </c>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v>0</v>
      </c>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v>0</v>
      </c>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v>0</v>
      </c>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v>0</v>
      </c>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0</v>
      </c>
      <c r="E47" s="182">
        <v>0</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v>0</v>
      </c>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0</v>
      </c>
      <c r="E49" s="182">
        <v>0</v>
      </c>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0</v>
      </c>
      <c r="E50" s="182">
        <v>0</v>
      </c>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0</v>
      </c>
      <c r="E53" s="182">
        <v>0</v>
      </c>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34529.67</v>
      </c>
      <c r="E54" s="182">
        <v>40574.55</v>
      </c>
      <c r="F54" s="181">
        <f t="shared" si="1"/>
        <v>117.506335855512</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34529.67</v>
      </c>
      <c r="E55" s="182">
        <v>40574.55</v>
      </c>
      <c r="F55" s="181">
        <f t="shared" si="1"/>
        <v>117.506335855512</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0</v>
      </c>
      <c r="E57" s="182">
        <v>0</v>
      </c>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v>0</v>
      </c>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v>0</v>
      </c>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v>0</v>
      </c>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v>0</v>
      </c>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v>0</v>
      </c>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0</v>
      </c>
      <c r="E64" s="182">
        <v>0</v>
      </c>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v>0</v>
      </c>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v>0</v>
      </c>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v>0</v>
      </c>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3508.7</v>
      </c>
      <c r="E68" s="180">
        <f t="shared" si="13"/>
        <v>91.44</v>
      </c>
      <c r="F68" s="181">
        <f t="shared" si="1"/>
        <v>2.60609342491521</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0</v>
      </c>
      <c r="E71" s="182">
        <v>0</v>
      </c>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0</v>
      </c>
      <c r="E72" s="182">
        <v>0</v>
      </c>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v>0</v>
      </c>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v>0</v>
      </c>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v>0</v>
      </c>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0</v>
      </c>
      <c r="E76" s="182">
        <v>0</v>
      </c>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v>0</v>
      </c>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2554.88</v>
      </c>
      <c r="E78" s="180">
        <f>E79+SUM(E82:E84)-E85+E86</f>
        <v>0</v>
      </c>
      <c r="F78" s="181">
        <f t="shared" si="1"/>
        <v>0</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v>0</v>
      </c>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v>0</v>
      </c>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v>0</v>
      </c>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0</v>
      </c>
      <c r="E83" s="182">
        <v>0</v>
      </c>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v>0</v>
      </c>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v>0</v>
      </c>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2554.88</v>
      </c>
      <c r="E86" s="182">
        <v>0</v>
      </c>
      <c r="F86" s="181">
        <f t="shared" si="1"/>
        <v>0</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v>0</v>
      </c>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v>0</v>
      </c>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v>0</v>
      </c>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v>0</v>
      </c>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v>0</v>
      </c>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v>0</v>
      </c>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v>0</v>
      </c>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v>0</v>
      </c>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v>0</v>
      </c>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v>0</v>
      </c>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v>0</v>
      </c>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v>0</v>
      </c>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v>0</v>
      </c>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v>0</v>
      </c>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v>0</v>
      </c>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v>0</v>
      </c>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v>0</v>
      </c>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v>0</v>
      </c>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v>0</v>
      </c>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v>0</v>
      </c>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v>0</v>
      </c>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v>0</v>
      </c>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v>0</v>
      </c>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v>0</v>
      </c>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v>0</v>
      </c>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v>0</v>
      </c>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v>0</v>
      </c>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v>0</v>
      </c>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v>0</v>
      </c>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v>0</v>
      </c>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v>0</v>
      </c>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v>0</v>
      </c>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v>0</v>
      </c>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v>0</v>
      </c>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v>0</v>
      </c>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v>0</v>
      </c>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v>0</v>
      </c>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v>0</v>
      </c>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v>0</v>
      </c>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v>0</v>
      </c>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v>0</v>
      </c>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v>0</v>
      </c>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v>0</v>
      </c>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v>0</v>
      </c>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v>0</v>
      </c>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v>0</v>
      </c>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v>0</v>
      </c>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v>0</v>
      </c>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v>0</v>
      </c>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v>0</v>
      </c>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953.82</v>
      </c>
      <c r="E146" s="180">
        <f t="shared" si="26"/>
        <v>91.44</v>
      </c>
      <c r="F146" s="181">
        <f t="shared" si="1"/>
        <v>9.58671447442914</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v>0</v>
      </c>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v>0</v>
      </c>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v>0</v>
      </c>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v>0</v>
      </c>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v>0</v>
      </c>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v>0</v>
      </c>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v>0</v>
      </c>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v>0</v>
      </c>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v>0</v>
      </c>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v>0</v>
      </c>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v>0</v>
      </c>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0</v>
      </c>
      <c r="E159" s="182">
        <v>0</v>
      </c>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0</v>
      </c>
      <c r="E160" s="182">
        <v>0</v>
      </c>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953.82</v>
      </c>
      <c r="E161" s="182">
        <v>91.44</v>
      </c>
      <c r="F161" s="181">
        <f t="shared" si="1"/>
        <v>9.58671447442914</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v>0</v>
      </c>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v>0</v>
      </c>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v>0</v>
      </c>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0</v>
      </c>
      <c r="E166" s="182">
        <v>0</v>
      </c>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v>0</v>
      </c>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v>0</v>
      </c>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v>0</v>
      </c>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0</v>
      </c>
      <c r="E170" s="180">
        <f t="shared" si="29"/>
        <v>0</v>
      </c>
      <c r="F170" s="181" t="str">
        <f t="shared" si="1"/>
        <v>-</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0</v>
      </c>
      <c r="E171" s="182">
        <v>0</v>
      </c>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v>0</v>
      </c>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0</v>
      </c>
      <c r="E173" s="182">
        <v>0</v>
      </c>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27615.82</v>
      </c>
      <c r="E175" s="180">
        <f t="shared" si="30"/>
        <v>37628.39</v>
      </c>
      <c r="F175" s="181">
        <f t="shared" si="1"/>
        <v>136.256645647314</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3508.7</v>
      </c>
      <c r="E176" s="180">
        <f t="shared" si="31"/>
        <v>16067.98</v>
      </c>
      <c r="F176" s="181">
        <f t="shared" si="1"/>
        <v>457.946817909767</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3508.7</v>
      </c>
      <c r="E177" s="180">
        <f t="shared" si="32"/>
        <v>16067.98</v>
      </c>
      <c r="F177" s="181">
        <f t="shared" si="1"/>
        <v>457.946817909767</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0</v>
      </c>
      <c r="E178" s="182">
        <v>0</v>
      </c>
      <c r="F178" s="181" t="str">
        <f t="shared" si="1"/>
        <v>-</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3508.7</v>
      </c>
      <c r="E179" s="182">
        <v>16067.98</v>
      </c>
      <c r="F179" s="181">
        <f t="shared" si="1"/>
        <v>457.946817909767</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v>0</v>
      </c>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v>0</v>
      </c>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0</v>
      </c>
      <c r="E183" s="182">
        <v>0</v>
      </c>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v>0</v>
      </c>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v>0</v>
      </c>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v>0</v>
      </c>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0</v>
      </c>
      <c r="E188" s="182">
        <v>0</v>
      </c>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0</v>
      </c>
      <c r="E189" s="182">
        <v>0</v>
      </c>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v>0</v>
      </c>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v>0</v>
      </c>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v>0</v>
      </c>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v>0</v>
      </c>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v>0</v>
      </c>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v>0</v>
      </c>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v>0</v>
      </c>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v>0</v>
      </c>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v>0</v>
      </c>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v>0</v>
      </c>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v>0</v>
      </c>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v>0</v>
      </c>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v>0</v>
      </c>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v>0</v>
      </c>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v>0</v>
      </c>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v>0</v>
      </c>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v>0</v>
      </c>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v>0</v>
      </c>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v>0</v>
      </c>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v>0</v>
      </c>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v>0</v>
      </c>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v>0</v>
      </c>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v>0</v>
      </c>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v>0</v>
      </c>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v>0</v>
      </c>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v>0</v>
      </c>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v>0</v>
      </c>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v>0</v>
      </c>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v>0</v>
      </c>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v>0</v>
      </c>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v>0</v>
      </c>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v>0</v>
      </c>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v>0</v>
      </c>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v>0</v>
      </c>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v>0</v>
      </c>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v>0</v>
      </c>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v>0</v>
      </c>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v>0</v>
      </c>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v>0</v>
      </c>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v>0</v>
      </c>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24107.12</v>
      </c>
      <c r="E237" s="180">
        <f t="shared" si="41"/>
        <v>21560.41</v>
      </c>
      <c r="F237" s="181">
        <f t="shared" si="1"/>
        <v>89.4358596132595</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24107.12</v>
      </c>
      <c r="E238" s="180">
        <f t="shared" si="42"/>
        <v>37536.95</v>
      </c>
      <c r="F238" s="181">
        <f t="shared" si="1"/>
        <v>155.708977264808</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24107.12</v>
      </c>
      <c r="E239" s="180">
        <f t="shared" si="43"/>
        <v>37536.95</v>
      </c>
      <c r="F239" s="181">
        <f t="shared" si="1"/>
        <v>155.708977264808</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24107.12</v>
      </c>
      <c r="E240" s="182">
        <v>37536.95</v>
      </c>
      <c r="F240" s="181">
        <f t="shared" si="1"/>
        <v>155.708977264808</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0</v>
      </c>
      <c r="E241" s="182">
        <v>0</v>
      </c>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v>0</v>
      </c>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0</v>
      </c>
      <c r="E245" s="180">
        <f t="shared" si="45"/>
        <v>-15976.54</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6008.13</v>
      </c>
      <c r="E246" s="180">
        <f t="shared" si="46"/>
        <v>0</v>
      </c>
      <c r="F246" s="181">
        <f t="shared" si="1"/>
        <v>0</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6008.13</v>
      </c>
      <c r="E247" s="182">
        <v>0</v>
      </c>
      <c r="F247" s="181">
        <f t="shared" si="1"/>
        <v>0</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v>0</v>
      </c>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v>0</v>
      </c>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6008.13</v>
      </c>
      <c r="E250" s="180">
        <f t="shared" si="47"/>
        <v>15976.54</v>
      </c>
      <c r="F250" s="181">
        <f t="shared" si="1"/>
        <v>265.915351365566</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0</v>
      </c>
      <c r="E251" s="182">
        <v>0</v>
      </c>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6008.13</v>
      </c>
      <c r="E252" s="182">
        <v>15976.54</v>
      </c>
      <c r="F252" s="181">
        <f t="shared" si="1"/>
        <v>265.915351365566</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v>0</v>
      </c>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v>0</v>
      </c>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0</v>
      </c>
      <c r="E255" s="182">
        <v>0</v>
      </c>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0</v>
      </c>
      <c r="E256" s="182">
        <v>0</v>
      </c>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v>0</v>
      </c>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0</v>
      </c>
      <c r="E260" s="193">
        <v>0</v>
      </c>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v>0</v>
      </c>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v>0</v>
      </c>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953.82</v>
      </c>
      <c r="E264" s="182">
        <v>91.44</v>
      </c>
      <c r="F264" s="181">
        <f t="shared" si="50"/>
        <v>9.58671447442914</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0</v>
      </c>
      <c r="E265" s="182">
        <v>0</v>
      </c>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0</v>
      </c>
      <c r="E266" s="182">
        <v>0</v>
      </c>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v>0</v>
      </c>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2554.88</v>
      </c>
      <c r="E268" s="182">
        <v>0</v>
      </c>
      <c r="F268" s="181">
        <f t="shared" si="50"/>
        <v>0</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v>0</v>
      </c>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v>0</v>
      </c>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0</v>
      </c>
      <c r="E271" s="182">
        <v>0</v>
      </c>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v>0</v>
      </c>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v>0</v>
      </c>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v>0</v>
      </c>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v>0</v>
      </c>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v>0</v>
      </c>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v>0</v>
      </c>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v>0</v>
      </c>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v>0</v>
      </c>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v>0</v>
      </c>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v>0</v>
      </c>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v>0</v>
      </c>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v>0</v>
      </c>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v>0</v>
      </c>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v>0</v>
      </c>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0</v>
      </c>
      <c r="E286" s="182">
        <v>0</v>
      </c>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3508.7</v>
      </c>
      <c r="E287" s="182">
        <v>0</v>
      </c>
      <c r="F287" s="181">
        <f t="shared" si="50"/>
        <v>0</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0</v>
      </c>
      <c r="E288" s="182">
        <v>16067.98</v>
      </c>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0</v>
      </c>
      <c r="E289" s="182">
        <v>0</v>
      </c>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0</v>
      </c>
      <c r="E290" s="182">
        <v>0</v>
      </c>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v>0</v>
      </c>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v>0</v>
      </c>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v>0</v>
      </c>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v>0</v>
      </c>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v>0</v>
      </c>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v>0</v>
      </c>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v>0</v>
      </c>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0</v>
      </c>
      <c r="E298" s="182">
        <v>0</v>
      </c>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v>0</v>
      </c>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v>0</v>
      </c>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v>0</v>
      </c>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0</v>
      </c>
      <c r="E302" s="182">
        <v>0</v>
      </c>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v>0</v>
      </c>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v>0</v>
      </c>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v>0</v>
      </c>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v>0</v>
      </c>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v>0</v>
      </c>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v>0</v>
      </c>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v>0</v>
      </c>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v>0</v>
      </c>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v>0</v>
      </c>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v>0</v>
      </c>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v>0</v>
      </c>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v>0</v>
      </c>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v>0</v>
      </c>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v>0</v>
      </c>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v>0</v>
      </c>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v>0</v>
      </c>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v>0</v>
      </c>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v>0</v>
      </c>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v>0</v>
      </c>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v>0</v>
      </c>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0" workbookViewId="0">
      <selection activeCell="E131" sqref="E131"/>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v>0</v>
      </c>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v>0</v>
      </c>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v>0</v>
      </c>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v>0</v>
      </c>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v>0</v>
      </c>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v>0</v>
      </c>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v>0</v>
      </c>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v>0</v>
      </c>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v>0</v>
      </c>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v>0</v>
      </c>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v>0</v>
      </c>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v>0</v>
      </c>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v>0</v>
      </c>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v>0</v>
      </c>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v>0</v>
      </c>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v>0</v>
      </c>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v>0</v>
      </c>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v>0</v>
      </c>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622873.91</v>
      </c>
      <c r="E28" s="122">
        <f t="shared" si="6"/>
        <v>887249.54</v>
      </c>
      <c r="F28" s="147">
        <f t="shared" si="1"/>
        <v>142.444486075842</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v>0</v>
      </c>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622873.91</v>
      </c>
      <c r="E30" s="124">
        <v>887249.54</v>
      </c>
      <c r="F30" s="147">
        <f t="shared" si="1"/>
        <v>142.444486075842</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v>0</v>
      </c>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v>0</v>
      </c>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v>0</v>
      </c>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v>0</v>
      </c>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v>0</v>
      </c>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v>0</v>
      </c>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v>0</v>
      </c>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v>0</v>
      </c>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v>0</v>
      </c>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v>0</v>
      </c>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v>0</v>
      </c>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v>0</v>
      </c>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v>0</v>
      </c>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v>0</v>
      </c>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v>0</v>
      </c>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v>0</v>
      </c>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v>0</v>
      </c>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v>0</v>
      </c>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v>0</v>
      </c>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v>0</v>
      </c>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v>0</v>
      </c>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v>0</v>
      </c>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v>0</v>
      </c>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v>0</v>
      </c>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v>0</v>
      </c>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v>0</v>
      </c>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v>0</v>
      </c>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v>0</v>
      </c>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v>0</v>
      </c>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v>0</v>
      </c>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v>0</v>
      </c>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v>0</v>
      </c>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v>0</v>
      </c>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v>0</v>
      </c>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v>0</v>
      </c>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v>0</v>
      </c>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v>0</v>
      </c>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v>0</v>
      </c>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v>0</v>
      </c>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v>0</v>
      </c>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v>0</v>
      </c>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v>0</v>
      </c>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v>0</v>
      </c>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v>0</v>
      </c>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v>0</v>
      </c>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v>0</v>
      </c>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v>0</v>
      </c>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v>0</v>
      </c>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v>0</v>
      </c>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v>0</v>
      </c>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v>0</v>
      </c>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v>0</v>
      </c>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v>0</v>
      </c>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v>0</v>
      </c>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v>0</v>
      </c>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v>0</v>
      </c>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v>0</v>
      </c>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v>0</v>
      </c>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v>0</v>
      </c>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v>0</v>
      </c>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v>0</v>
      </c>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v>0</v>
      </c>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v>0</v>
      </c>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v>0</v>
      </c>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v>0</v>
      </c>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v>0</v>
      </c>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v>0</v>
      </c>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v>0</v>
      </c>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0</v>
      </c>
      <c r="E114" s="122">
        <f t="shared" si="22"/>
        <v>0</v>
      </c>
      <c r="F114" s="147" t="str">
        <f t="shared" si="1"/>
        <v>-</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0</v>
      </c>
      <c r="E115" s="122">
        <f t="shared" si="23"/>
        <v>0</v>
      </c>
      <c r="F115" s="147" t="str">
        <f t="shared" si="1"/>
        <v>-</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v>0</v>
      </c>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0</v>
      </c>
      <c r="E117" s="124">
        <v>0</v>
      </c>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v>0</v>
      </c>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v>0</v>
      </c>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v>0</v>
      </c>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v>0</v>
      </c>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v>0</v>
      </c>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v>0</v>
      </c>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0</v>
      </c>
      <c r="E126" s="124">
        <v>0</v>
      </c>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v>0</v>
      </c>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v>0</v>
      </c>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v>0</v>
      </c>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v>0</v>
      </c>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v>0</v>
      </c>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v>0</v>
      </c>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v>0</v>
      </c>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v>0</v>
      </c>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v>0</v>
      </c>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v>0</v>
      </c>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v>0</v>
      </c>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622873.91</v>
      </c>
      <c r="E141" s="151">
        <f t="shared" si="28"/>
        <v>887249.54</v>
      </c>
      <c r="F141" s="152">
        <f t="shared" si="1"/>
        <v>142.444486075842</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C38" sqref="C38"/>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v>0</v>
      </c>
      <c r="E8" s="94">
        <v>0</v>
      </c>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v>0</v>
      </c>
      <c r="E9" s="94">
        <v>0</v>
      </c>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v>0</v>
      </c>
      <c r="E10" s="94">
        <v>0</v>
      </c>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v>0</v>
      </c>
      <c r="E11" s="94">
        <v>0</v>
      </c>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v>0</v>
      </c>
      <c r="E12" s="94">
        <v>0</v>
      </c>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v>0</v>
      </c>
      <c r="E13" s="94">
        <v>0</v>
      </c>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v>0</v>
      </c>
      <c r="E15" s="94">
        <v>0</v>
      </c>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v>0</v>
      </c>
      <c r="E16" s="94">
        <v>0</v>
      </c>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v>0</v>
      </c>
      <c r="E17" s="94">
        <v>0</v>
      </c>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v>0</v>
      </c>
      <c r="E18" s="94">
        <v>0</v>
      </c>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v>0</v>
      </c>
      <c r="E19" s="94">
        <v>0</v>
      </c>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v>0</v>
      </c>
      <c r="E20" s="94">
        <v>0</v>
      </c>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v>0</v>
      </c>
      <c r="E21" s="94">
        <v>0</v>
      </c>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v>0</v>
      </c>
      <c r="E24" s="94">
        <v>0</v>
      </c>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v>0</v>
      </c>
      <c r="E25" s="94">
        <v>0</v>
      </c>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v>0</v>
      </c>
      <c r="E26" s="94">
        <v>0</v>
      </c>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v>0</v>
      </c>
      <c r="E27" s="94">
        <v>0</v>
      </c>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v>0</v>
      </c>
      <c r="E28" s="94">
        <v>0</v>
      </c>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v>0</v>
      </c>
      <c r="E29" s="94">
        <v>0</v>
      </c>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v>0</v>
      </c>
      <c r="E31" s="94">
        <v>0</v>
      </c>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v>0</v>
      </c>
      <c r="E32" s="94">
        <v>0</v>
      </c>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v>0</v>
      </c>
      <c r="E33" s="94">
        <v>0</v>
      </c>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v>0</v>
      </c>
      <c r="E34" s="94">
        <v>0</v>
      </c>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v>0</v>
      </c>
      <c r="E35" s="94">
        <v>0</v>
      </c>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v>0</v>
      </c>
      <c r="E36" s="94">
        <v>0</v>
      </c>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v>0</v>
      </c>
      <c r="E37" s="94">
        <v>0</v>
      </c>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v>0</v>
      </c>
      <c r="E40" s="94">
        <v>0</v>
      </c>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v>0</v>
      </c>
      <c r="E41" s="94">
        <v>0</v>
      </c>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v>0</v>
      </c>
      <c r="E42" s="94">
        <v>0</v>
      </c>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v>0</v>
      </c>
      <c r="E43" s="94">
        <v>0</v>
      </c>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v>0</v>
      </c>
      <c r="E45" s="94">
        <v>0</v>
      </c>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v>0</v>
      </c>
      <c r="E46" s="94">
        <v>0</v>
      </c>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v>0</v>
      </c>
      <c r="E47" s="94">
        <v>0</v>
      </c>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v>0</v>
      </c>
      <c r="E48" s="102">
        <v>0</v>
      </c>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6" workbookViewId="0">
      <selection activeCell="C57" sqref="C57"/>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3508.7</v>
      </c>
      <c r="E5" s="89"/>
      <c r="F5" s="89"/>
      <c r="G5" s="89"/>
      <c r="H5" s="89"/>
      <c r="I5" s="89"/>
      <c r="J5" s="89"/>
      <c r="K5" s="89"/>
      <c r="L5" s="89"/>
      <c r="M5" s="89"/>
      <c r="N5" s="89"/>
      <c r="O5" s="89"/>
      <c r="P5" s="89"/>
      <c r="Q5" s="89"/>
      <c r="R5" s="89"/>
      <c r="S5" s="89"/>
      <c r="T5" s="89"/>
      <c r="U5" s="89"/>
    </row>
    <row r="6" ht="24" spans="1:21">
      <c r="A6" s="90"/>
      <c r="B6" s="91" t="s">
        <v>2863</v>
      </c>
      <c r="C6" s="92" t="s">
        <v>2864</v>
      </c>
      <c r="D6" s="93">
        <f>D7+D8+D17+D18</f>
        <v>887249.54</v>
      </c>
      <c r="E6" s="89"/>
      <c r="F6" s="89"/>
      <c r="G6" s="89"/>
      <c r="H6" s="89"/>
      <c r="I6" s="89"/>
      <c r="J6" s="89"/>
      <c r="K6" s="89"/>
      <c r="L6" s="89"/>
      <c r="M6" s="89"/>
      <c r="N6" s="89"/>
      <c r="O6" s="89"/>
      <c r="P6" s="89"/>
      <c r="Q6" s="89"/>
      <c r="R6" s="89"/>
      <c r="S6" s="89"/>
      <c r="T6" s="89"/>
      <c r="U6" s="89"/>
    </row>
    <row r="7" ht="12.75" customHeight="1" spans="1:21">
      <c r="A7" s="90"/>
      <c r="B7" s="91" t="s">
        <v>2865</v>
      </c>
      <c r="C7" s="92" t="s">
        <v>2866</v>
      </c>
      <c r="D7" s="94"/>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873929.15</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781082.74</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92846.41</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0</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v>0</v>
      </c>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v>0</v>
      </c>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v>0</v>
      </c>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v>0</v>
      </c>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v>0</v>
      </c>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v>13320.39</v>
      </c>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v>0</v>
      </c>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v>0</v>
      </c>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v>0</v>
      </c>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v>0</v>
      </c>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v>0</v>
      </c>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874690.26</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861369.87</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781082.74</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80287.13</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0</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v>0</v>
      </c>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v>0</v>
      </c>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v>0</v>
      </c>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v>0</v>
      </c>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v>13320.39</v>
      </c>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v>0</v>
      </c>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v>0</v>
      </c>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v>0</v>
      </c>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v>0</v>
      </c>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v>0</v>
      </c>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16067.98</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0</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v>0</v>
      </c>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v>0</v>
      </c>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v>0</v>
      </c>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v>0</v>
      </c>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v>0</v>
      </c>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v>0</v>
      </c>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v>0</v>
      </c>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v>0</v>
      </c>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v>0</v>
      </c>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v>0</v>
      </c>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v>0</v>
      </c>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v>0</v>
      </c>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v>0</v>
      </c>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v>0</v>
      </c>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v>0</v>
      </c>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v>0</v>
      </c>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v>0</v>
      </c>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v>0</v>
      </c>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v>0</v>
      </c>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v>0</v>
      </c>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v>0</v>
      </c>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v>0</v>
      </c>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v>0</v>
      </c>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v>0</v>
      </c>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v>0</v>
      </c>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v>0</v>
      </c>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v>0</v>
      </c>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v>0</v>
      </c>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v>0</v>
      </c>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v>0</v>
      </c>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v>0</v>
      </c>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v>0</v>
      </c>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v>0</v>
      </c>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v>0</v>
      </c>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v>0</v>
      </c>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v>0</v>
      </c>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v>0</v>
      </c>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v>0</v>
      </c>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v>0</v>
      </c>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v>0</v>
      </c>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v>0</v>
      </c>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v>0</v>
      </c>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v>0</v>
      </c>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v>0</v>
      </c>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v>0</v>
      </c>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16067.98</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v>0</v>
      </c>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v>16067.98</v>
      </c>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v>0</v>
      </c>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v>0</v>
      </c>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79"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6384" width="14.4285714285714"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4</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33968</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4</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3222</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Provjera</v>
      </c>
      <c r="C218" s="49" t="s">
        <v>3223</v>
      </c>
      <c r="D218" s="23"/>
      <c r="E218" s="19">
        <f t="shared" si="19"/>
        <v>0</v>
      </c>
      <c r="F218" s="19">
        <f t="shared" si="20"/>
        <v>1</v>
      </c>
      <c r="G218" s="19"/>
      <c r="H218" s="19"/>
      <c r="I218" s="19"/>
      <c r="J218" s="19"/>
      <c r="K218" s="19"/>
      <c r="L218" s="19">
        <f>IF(AND('PR-RAS'!D158&gt;0,SUM('PR-RAS'!D716:D717)=0),1,0)</f>
        <v>1</v>
      </c>
      <c r="M218" s="19">
        <f>IF(AND('PR-RAS'!E158&gt;0,SUM('PR-RAS'!E716:E717)=0),1,0)</f>
        <v>1</v>
      </c>
      <c r="N218" s="19"/>
      <c r="O218" s="19"/>
      <c r="P218" s="19"/>
    </row>
    <row r="219" ht="30" customHeight="1" spans="1:16">
      <c r="A219" s="29">
        <v>181</v>
      </c>
      <c r="B219" s="30" t="str">
        <f t="shared" si="18"/>
        <v>O.K.</v>
      </c>
      <c r="C219" s="49" t="s">
        <v>3224</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Provjera</v>
      </c>
      <c r="C220" s="49" t="s">
        <v>3225</v>
      </c>
      <c r="D220" s="23"/>
      <c r="E220" s="19">
        <f t="shared" si="19"/>
        <v>0</v>
      </c>
      <c r="F220" s="19">
        <f t="shared" si="20"/>
        <v>1</v>
      </c>
      <c r="G220" s="19"/>
      <c r="H220" s="19"/>
      <c r="I220" s="19"/>
      <c r="J220" s="19"/>
      <c r="K220" s="19"/>
      <c r="L220" s="19">
        <f>IF(AND('PR-RAS'!D184&gt;0,SUM('PR-RAS'!D721:D723)=0),1,0)</f>
        <v>1</v>
      </c>
      <c r="M220" s="19">
        <f>IF(AND('PR-RAS'!E184&gt;0,SUM('PR-RAS'!E721:E723)=0),1,0)</f>
        <v>0</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3228</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agalic</cp:lastModifiedBy>
  <dcterms:created xsi:type="dcterms:W3CDTF">2022-04-01T05:14:00Z</dcterms:created>
  <cp:lastPrinted>2024-09-24T08:26:00Z</cp:lastPrinted>
  <dcterms:modified xsi:type="dcterms:W3CDTF">2025-02-03T10:30:15Z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A7D3060E980D41148624EC1CCD2EDD48_13</vt:lpwstr>
  </property>
  <property fmtid="{D5CDD505-2E9C-101B-9397-08002B2CF9AE}" pid="3" name="KSOProductBuildVer">
    <vt:lpwstr>1033-12.2.0.19805</vt:lpwstr>
  </property>
</Properties>
</file>